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1927" windowHeight="9653" tabRatio="934" activeTab="6"/>
  </bookViews>
  <sheets>
    <sheet name="Summary" sheetId="10" r:id="rId1"/>
    <sheet name="Personnel Costs" sheetId="15" r:id="rId2"/>
    <sheet name="Research Costs" sheetId="5" r:id="rId3"/>
    <sheet name="Equipment" sheetId="2" r:id="rId4"/>
    <sheet name="Monitoring &amp; Evaluation" sheetId="13" r:id="rId5"/>
    <sheet name="Knowledge Sharing and Research " sheetId="3" r:id="rId6"/>
    <sheet name="Matching Support" sheetId="8" r:id="rId7"/>
    <sheet name="Indirect Costs" sheetId="6" r:id="rId8"/>
    <sheet name="Consolidated" sheetId="9" state="hidden" r:id="rId9"/>
    <sheet name="Tables" sheetId="14" state="hidden" r:id="rId10"/>
  </sheets>
  <definedNames>
    <definedName name="Check_Locked">Tables!$F$15</definedName>
    <definedName name="Currencies_Table">Tables!$A$2:$B$166</definedName>
    <definedName name="Currency">Tables!$A$2:$A$166</definedName>
    <definedName name="DataEntry" localSheetId="0">Summary!$B$2,Summary!$B$3,Summary!$E$5,Summary!$E$6,Summary!$A$22,Summary!$C$22,Summary!$E$22,Summary!$E$24,Summary!$C$24,Summary!$A$24,Summary!$B$25</definedName>
    <definedName name="IC_SheetPercent">'Indirect Costs'!$B$24</definedName>
    <definedName name="SheetState" hidden="1">"'-1:-1:-1:-1:-1:-1:-1:-1:-1:-1:-1:-1:-1:0:0:0:0:0:0:0:0:0:0:-1:-1:-1:-1:0:0:0:0:0:0:0:0:0:0:0:2"</definedName>
    <definedName name="Version_Code">Tables!$F$14</definedName>
    <definedName name="Yes_No">Tables!$G$2:$H$3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5" l="1"/>
  <c r="H13" i="15"/>
  <c r="H14" i="15"/>
  <c r="H15" i="15"/>
  <c r="H16" i="15"/>
  <c r="H5" i="5"/>
  <c r="H6" i="5"/>
  <c r="H7" i="5"/>
  <c r="H8" i="5"/>
  <c r="H9" i="5"/>
  <c r="H10" i="5"/>
  <c r="H11" i="5"/>
  <c r="H12" i="5"/>
  <c r="H13" i="5"/>
  <c r="H14" i="5"/>
  <c r="H15" i="5"/>
  <c r="H16" i="5"/>
  <c r="H17" i="5"/>
  <c r="H18" i="5"/>
  <c r="H19" i="5"/>
  <c r="H20" i="5"/>
  <c r="H21" i="5"/>
  <c r="H6" i="13"/>
  <c r="H7" i="13"/>
  <c r="H8" i="13"/>
  <c r="H9" i="13"/>
  <c r="H10" i="13"/>
  <c r="H11" i="13"/>
  <c r="H12" i="13"/>
  <c r="H13" i="13"/>
  <c r="H14" i="13"/>
  <c r="H15" i="13"/>
  <c r="H16" i="13"/>
  <c r="H17" i="13"/>
  <c r="H18" i="13"/>
  <c r="H4" i="13" l="1"/>
  <c r="H5" i="13"/>
  <c r="H9" i="15" l="1"/>
  <c r="B25" i="8" l="1"/>
  <c r="G29" i="15" l="1"/>
  <c r="G9" i="10" s="1"/>
  <c r="F29" i="15"/>
  <c r="F9" i="10" s="1"/>
  <c r="E29" i="15"/>
  <c r="E9" i="10" s="1"/>
  <c r="B29" i="15"/>
  <c r="B9" i="10" s="1"/>
  <c r="H11" i="15"/>
  <c r="H10" i="15"/>
  <c r="H8" i="15"/>
  <c r="H7" i="15"/>
  <c r="H6" i="15"/>
  <c r="H4" i="15"/>
  <c r="D29" i="15" l="1"/>
  <c r="D9" i="10" s="1"/>
  <c r="C29" i="15"/>
  <c r="C9" i="10" s="1"/>
  <c r="H4" i="6"/>
  <c r="H5" i="15" l="1"/>
  <c r="H29" i="15"/>
  <c r="H4" i="5" l="1"/>
  <c r="G22" i="5" l="1"/>
  <c r="F22" i="5"/>
  <c r="E22" i="5"/>
  <c r="D22" i="5"/>
  <c r="C22" i="5"/>
  <c r="G23" i="3"/>
  <c r="F23" i="3"/>
  <c r="F13" i="10" s="1"/>
  <c r="E23" i="3"/>
  <c r="E13" i="10" s="1"/>
  <c r="D23" i="3"/>
  <c r="D13" i="10" s="1"/>
  <c r="C23" i="3"/>
  <c r="C13" i="10" s="1"/>
  <c r="G22" i="2"/>
  <c r="F22" i="2"/>
  <c r="E22" i="2"/>
  <c r="D22" i="2"/>
  <c r="C22" i="2"/>
  <c r="G19" i="13"/>
  <c r="F19" i="13"/>
  <c r="E19" i="13"/>
  <c r="D19" i="13"/>
  <c r="C19" i="13"/>
  <c r="B23" i="3"/>
  <c r="B13" i="10" s="1"/>
  <c r="B22" i="5"/>
  <c r="B22" i="2"/>
  <c r="B19" i="13"/>
  <c r="H4" i="2"/>
  <c r="H6" i="2"/>
  <c r="H7" i="2"/>
  <c r="H8" i="2"/>
  <c r="H9" i="2"/>
  <c r="H10" i="2"/>
  <c r="H11" i="2"/>
  <c r="H12" i="2"/>
  <c r="H13" i="2"/>
  <c r="H14" i="2"/>
  <c r="H15" i="2"/>
  <c r="H16" i="2"/>
  <c r="H17" i="2"/>
  <c r="H18" i="2"/>
  <c r="H19" i="2"/>
  <c r="H20" i="2"/>
  <c r="H21" i="2"/>
  <c r="H16" i="3"/>
  <c r="H17" i="3"/>
  <c r="H18" i="3"/>
  <c r="H19" i="3"/>
  <c r="H20" i="3"/>
  <c r="H21" i="3"/>
  <c r="H22" i="3"/>
  <c r="H13" i="10" l="1"/>
  <c r="B10" i="10"/>
  <c r="H22" i="5"/>
  <c r="H19" i="13"/>
  <c r="H22" i="2"/>
  <c r="H23" i="3"/>
  <c r="H5" i="6" l="1"/>
  <c r="H6" i="6"/>
  <c r="H7" i="6"/>
  <c r="H8" i="6"/>
  <c r="H9" i="6"/>
  <c r="H10" i="6"/>
  <c r="H11" i="6"/>
  <c r="H12" i="6"/>
  <c r="H13" i="6"/>
  <c r="H14" i="6"/>
  <c r="H15" i="6"/>
  <c r="H16" i="6"/>
  <c r="H17" i="6"/>
  <c r="H18" i="6"/>
  <c r="H19" i="6"/>
  <c r="H20" i="6"/>
  <c r="H21" i="6"/>
  <c r="G10" i="10"/>
  <c r="F10" i="10"/>
  <c r="E10" i="10"/>
  <c r="D10" i="10"/>
  <c r="C10" i="10"/>
  <c r="G14" i="10"/>
  <c r="F14" i="10"/>
  <c r="E14" i="10"/>
  <c r="D14" i="10"/>
  <c r="C14" i="10"/>
  <c r="G11" i="10"/>
  <c r="F11" i="10"/>
  <c r="E11" i="10"/>
  <c r="D11" i="10"/>
  <c r="C11" i="10"/>
  <c r="G12" i="10"/>
  <c r="F12" i="10"/>
  <c r="E12" i="10"/>
  <c r="D12" i="10"/>
  <c r="C12" i="10"/>
  <c r="B14" i="10"/>
  <c r="B11" i="10"/>
  <c r="B12" i="10"/>
  <c r="H12" i="10" l="1"/>
  <c r="B15" i="10"/>
  <c r="B22" i="6" s="1"/>
  <c r="E15" i="10"/>
  <c r="E22" i="6" s="1"/>
  <c r="D15" i="10"/>
  <c r="D22" i="6" s="1"/>
  <c r="C15" i="10"/>
  <c r="C22" i="6" s="1"/>
  <c r="H10" i="10"/>
  <c r="C16" i="8"/>
  <c r="D10" i="8"/>
  <c r="B27" i="8" s="1"/>
  <c r="F9" i="8"/>
  <c r="F8" i="8"/>
  <c r="F7" i="8"/>
  <c r="F6" i="8"/>
  <c r="F5" i="8"/>
  <c r="D16" i="10" l="1"/>
  <c r="E16" i="10"/>
  <c r="C16" i="10"/>
  <c r="I2" i="3"/>
  <c r="B16" i="10" l="1"/>
  <c r="I5" i="10"/>
  <c r="I25" i="10"/>
  <c r="E3" i="9"/>
  <c r="E13" i="9" s="1"/>
  <c r="D14" i="9"/>
  <c r="C14" i="9"/>
  <c r="B14" i="9"/>
  <c r="B10" i="8"/>
  <c r="B11" i="8" s="1"/>
  <c r="H14" i="10" l="1"/>
  <c r="F15" i="10"/>
  <c r="F22" i="6" s="1"/>
  <c r="H22" i="6" s="1"/>
  <c r="H9" i="10"/>
  <c r="D17" i="10"/>
  <c r="H11" i="10"/>
  <c r="C17" i="10"/>
  <c r="E8" i="9"/>
  <c r="E14" i="9"/>
  <c r="E12" i="9"/>
  <c r="E7" i="9"/>
  <c r="E11" i="9"/>
  <c r="E9" i="9"/>
  <c r="E6" i="9"/>
  <c r="E10" i="9"/>
  <c r="B17" i="10" l="1"/>
  <c r="F16" i="10" l="1"/>
  <c r="F17" i="10" s="1"/>
  <c r="E17" i="10"/>
  <c r="G15" i="10" l="1"/>
  <c r="H15" i="10" l="1"/>
  <c r="G16" i="10" l="1"/>
  <c r="H16" i="10" s="1"/>
  <c r="H24" i="6"/>
  <c r="H17" i="10" l="1"/>
  <c r="I13" i="10" s="1"/>
  <c r="I16" i="10"/>
  <c r="G17" i="10"/>
  <c r="I12" i="10" l="1"/>
  <c r="I10" i="10"/>
  <c r="I15" i="10"/>
  <c r="I11" i="10"/>
  <c r="I9" i="10"/>
  <c r="I14" i="10"/>
</calcChain>
</file>

<file path=xl/comments1.xml><?xml version="1.0" encoding="utf-8"?>
<comments xmlns="http://schemas.openxmlformats.org/spreadsheetml/2006/main">
  <authors>
    <author>Author</author>
  </authors>
  <commentList>
    <comment ref="B2" authorId="0" shapeId="0">
      <text>
        <r>
          <rPr>
            <sz val="9"/>
            <color indexed="81"/>
            <rFont val="Tahoma"/>
            <family val="2"/>
          </rPr>
          <t>Enter Project Title</t>
        </r>
      </text>
    </comment>
    <comment ref="B3" authorId="0" shapeId="0">
      <text>
        <r>
          <rPr>
            <sz val="9"/>
            <color indexed="81"/>
            <rFont val="Tahoma"/>
            <family val="2"/>
          </rPr>
          <t>Enter Proponent Institution Legal Name</t>
        </r>
      </text>
    </comment>
    <comment ref="E6" authorId="0" shapeId="0">
      <text>
        <r>
          <rPr>
            <sz val="8"/>
            <color indexed="81"/>
            <rFont val="Tahoma"/>
            <family val="2"/>
          </rPr>
          <t>Enter Project Duration in Months</t>
        </r>
      </text>
    </comment>
    <comment ref="A22" authorId="0" shapeId="0">
      <text>
        <r>
          <rPr>
            <sz val="8"/>
            <color indexed="81"/>
            <rFont val="Tahoma"/>
            <family val="2"/>
          </rPr>
          <t>Enter Name</t>
        </r>
      </text>
    </comment>
    <comment ref="C22" authorId="0" shapeId="0">
      <text>
        <r>
          <rPr>
            <sz val="8"/>
            <color indexed="81"/>
            <rFont val="Tahoma"/>
            <family val="2"/>
          </rPr>
          <t>Enter Title</t>
        </r>
      </text>
    </comment>
    <comment ref="A24" authorId="0" shapeId="0">
      <text>
        <r>
          <rPr>
            <sz val="8"/>
            <color indexed="81"/>
            <rFont val="Tahoma"/>
            <family val="2"/>
          </rPr>
          <t>Enter name</t>
        </r>
      </text>
    </comment>
    <comment ref="C24" authorId="0" shapeId="0">
      <text>
        <r>
          <rPr>
            <sz val="8"/>
            <color indexed="81"/>
            <rFont val="Tahoma"/>
            <family val="2"/>
          </rPr>
          <t>Enter Title</t>
        </r>
      </text>
    </comment>
    <comment ref="B25" authorId="0" shapeId="0">
      <text>
        <r>
          <rPr>
            <sz val="8"/>
            <color indexed="81"/>
            <rFont val="Tahoma"/>
            <family val="2"/>
          </rPr>
          <t>Enter signature date
(local format)</t>
        </r>
      </text>
    </comment>
  </commentList>
</comments>
</file>

<file path=xl/sharedStrings.xml><?xml version="1.0" encoding="utf-8"?>
<sst xmlns="http://schemas.openxmlformats.org/spreadsheetml/2006/main" count="784" uniqueCount="418">
  <si>
    <t>PROPOSED BUDGET AND TIMETABLE</t>
  </si>
  <si>
    <t>Project Title:</t>
  </si>
  <si>
    <t>Proponent Institution:</t>
  </si>
  <si>
    <t>Project working currency
(currency used by the Proponent in its book of accounts):</t>
  </si>
  <si>
    <t>Duration of research project (in months):</t>
  </si>
  <si>
    <r>
      <rPr>
        <b/>
        <sz val="10"/>
        <color rgb="FFFFFF00"/>
        <rFont val="Arial"/>
        <family val="2"/>
      </rPr>
      <t>BUDGET SUMMARY</t>
    </r>
    <r>
      <rPr>
        <b/>
        <sz val="10"/>
        <color theme="0"/>
        <rFont val="Arial"/>
        <family val="2"/>
      </rPr>
      <t xml:space="preserve"> (based on the attached budget forms in the Project Working Currency)</t>
    </r>
  </si>
  <si>
    <t>Budget category</t>
  </si>
  <si>
    <t>Year 1
1st Half</t>
  </si>
  <si>
    <t>Year 1
2nd Half</t>
  </si>
  <si>
    <t>Year 2</t>
  </si>
  <si>
    <t>Year 3</t>
  </si>
  <si>
    <t>Year 4</t>
  </si>
  <si>
    <t>Year 5</t>
  </si>
  <si>
    <t>Total</t>
  </si>
  <si>
    <t>Percent</t>
  </si>
  <si>
    <t>Personnel</t>
  </si>
  <si>
    <t>Consultants</t>
  </si>
  <si>
    <t>Evaluation</t>
  </si>
  <si>
    <t>Equipment</t>
  </si>
  <si>
    <t>International Travel</t>
  </si>
  <si>
    <t>Training</t>
  </si>
  <si>
    <t>Research</t>
  </si>
  <si>
    <t>Direct Research Costs</t>
  </si>
  <si>
    <t>Indirect Costs</t>
  </si>
  <si>
    <t>OFFICIAL REQUEST</t>
  </si>
  <si>
    <t>We hereby certify that this budget proposal, and all its accompanying detailed budget submission forms, correctly and fairly reflect the financial plan of the proposed project, and more specifically the portion proposed for IDRC support. We further certify that our institution will administer the grant as per IDRC’s terms and conditions (which are appended to this application as Part 2).</t>
  </si>
  <si>
    <t>Name of Project Leader:</t>
  </si>
  <si>
    <t>Job Title:</t>
  </si>
  <si>
    <t>Signature</t>
  </si>
  <si>
    <t>Name of person authorized to sign for institution (Legal Signatory):</t>
  </si>
  <si>
    <t>Signature*</t>
  </si>
  <si>
    <t>Date:</t>
  </si>
  <si>
    <t>Item of expenditure</t>
  </si>
  <si>
    <t>Budget notes and explanations</t>
  </si>
  <si>
    <t xml:space="preserve"> </t>
  </si>
  <si>
    <t>Total for Personnel</t>
  </si>
  <si>
    <r>
      <rPr>
        <b/>
        <u/>
        <sz val="8"/>
        <color rgb="FF000000"/>
        <rFont val="Arial"/>
        <family val="2"/>
      </rPr>
      <t>Include here:</t>
    </r>
    <r>
      <rPr>
        <sz val="8"/>
        <color rgb="FF000000"/>
        <rFont val="Arial"/>
        <family val="2"/>
      </rPr>
      <t xml:space="preserve"> Expenses related to the systematic assessment of the project, program, policy, or strategic issue to assess either progress toward achieving objectives or the quality and effects of IDRC-funded activities. Evaluation may occur during an activity or after its completion. Evaluation costs can include: consultant fees; travel expenses; and dissemination of the evaluation findings. </t>
    </r>
    <r>
      <rPr>
        <u/>
        <sz val="8"/>
        <color rgb="FF000000"/>
        <rFont val="Arial"/>
        <family val="2"/>
      </rPr>
      <t>In projects where evaluation is the primary objective</t>
    </r>
    <r>
      <rPr>
        <sz val="8"/>
        <color rgb="FF000000"/>
        <rFont val="Arial"/>
        <family val="2"/>
      </rPr>
      <t xml:space="preserve">, costs may also include: research expenses; training; and salaries and benefits for personnel directly involved in the evaluation. 
</t>
    </r>
    <r>
      <rPr>
        <b/>
        <u/>
        <sz val="8"/>
        <color rgb="FF000000"/>
        <rFont val="Arial"/>
        <family val="2"/>
      </rPr>
      <t>Please use a budget note to</t>
    </r>
    <r>
      <rPr>
        <sz val="8"/>
        <color rgb="FF000000"/>
        <rFont val="Arial"/>
        <family val="2"/>
      </rPr>
      <t xml:space="preserve">: (1) indicate the daily rate used to calculate the consultant’s fee; (2) estimate travel costs (if applicable); and (3) list other related consultant costs.
</t>
    </r>
    <r>
      <rPr>
        <u/>
        <sz val="8"/>
        <color rgb="FF000000"/>
        <rFont val="Arial"/>
        <family val="2"/>
      </rPr>
      <t>Example:</t>
    </r>
    <r>
      <rPr>
        <sz val="8"/>
        <color rgb="FF000000"/>
        <rFont val="Arial"/>
        <family val="2"/>
      </rPr>
      <t xml:space="preserve"> Gender Indicators Evaluation: 1 day per week x 52 weeks at 470 USD /day= 24,440/year</t>
    </r>
  </si>
  <si>
    <t>Total for Evaluation</t>
  </si>
  <si>
    <t>Total for Equipment</t>
  </si>
  <si>
    <r>
      <rPr>
        <b/>
        <u/>
        <sz val="8"/>
        <color theme="1"/>
        <rFont val="Arial"/>
        <family val="2"/>
      </rPr>
      <t>Include here</t>
    </r>
    <r>
      <rPr>
        <sz val="8"/>
        <color theme="1"/>
        <rFont val="Arial"/>
        <family val="2"/>
      </rPr>
      <t xml:space="preserve">: all costs related to international travel incurred by Project Personnel </t>
    </r>
    <r>
      <rPr>
        <u/>
        <sz val="8"/>
        <color theme="1"/>
        <rFont val="Arial"/>
        <family val="2"/>
      </rPr>
      <t>listed in the Personnel category of this budget proposal</t>
    </r>
    <r>
      <rPr>
        <sz val="8"/>
        <color theme="1"/>
        <rFont val="Arial"/>
        <family val="2"/>
      </rPr>
      <t xml:space="preserve">. 
Allowable costs include ground transportation, accommodation, meals, airfare, departure taxes, and other related expenses.
If destination is not known at this phase, please provide estimation based of travel expenses indicating the region.
Refer to the IDRC Per Diem rates when completing this table.
</t>
    </r>
    <r>
      <rPr>
        <u/>
        <sz val="8"/>
        <color theme="1"/>
        <rFont val="Arial"/>
        <family val="2"/>
      </rPr>
      <t>Example:</t>
    </r>
    <r>
      <rPr>
        <sz val="8"/>
        <color theme="1"/>
        <rFont val="Arial"/>
        <family val="2"/>
      </rPr>
      <t xml:space="preserve"> Air tickets for 3 trips/year x 2 persons@ 1,000 USD each in Latin America =6,000/year</t>
    </r>
  </si>
  <si>
    <t>Total for International Travel</t>
  </si>
  <si>
    <t>Total for Research</t>
  </si>
  <si>
    <r>
      <t xml:space="preserve">DETAILS OF BUDGET SUBMISSION: </t>
    </r>
    <r>
      <rPr>
        <b/>
        <sz val="10"/>
        <color rgb="FFFFFF00"/>
        <rFont val="Arial"/>
        <family val="2"/>
      </rPr>
      <t>INDIRECT PROJECT COSTS</t>
    </r>
    <r>
      <rPr>
        <b/>
        <sz val="10"/>
        <color rgb="FFFFFFFF"/>
        <rFont val="Arial"/>
        <family val="2"/>
      </rPr>
      <t xml:space="preserve"> (in project currency)</t>
    </r>
  </si>
  <si>
    <r>
      <rPr>
        <b/>
        <u/>
        <sz val="8"/>
        <color rgb="FF000000"/>
        <rFont val="Arial"/>
        <family val="2"/>
      </rPr>
      <t>Include here</t>
    </r>
    <r>
      <rPr>
        <sz val="8"/>
        <color rgb="FF000000"/>
        <rFont val="Arial"/>
        <family val="2"/>
      </rPr>
      <t xml:space="preserve">: administrative costs not directly related to the research. Costs may include clerical, accounting, or secretarial help, general office expenses, office rental and utility charges, non-capital office furnishings, communications costs, and photocopying. IDRC expects the recipient to absorb the indirect or administrative costs of a project as part of its contribution to the project. Where the recipient contribution is covered under other budget categories, IDRC may consider a contribution towards indirect costs. The maximum contribution is up to 13% of all recipient-administered costs, including capital equipment, sub-recipients and sub-contractors administered cost. That maximum contribution may be shared between the proposing institution and the collaborating and must never exceed 13% in total.
</t>
    </r>
    <r>
      <rPr>
        <u/>
        <sz val="8"/>
        <color rgb="FF000000"/>
        <rFont val="Arial"/>
        <family val="2"/>
      </rPr>
      <t>Example</t>
    </r>
    <r>
      <rPr>
        <sz val="8"/>
        <color rgb="FF000000"/>
        <rFont val="Arial"/>
        <family val="2"/>
      </rPr>
      <t>: Requested contribution towards indirect costs (8% of 387,000 USD)= 30,960</t>
    </r>
  </si>
  <si>
    <t>Total for Indirect Costs</t>
  </si>
  <si>
    <t>Set or Clear Fixed %</t>
  </si>
  <si>
    <t>Overall:</t>
  </si>
  <si>
    <t>Recipient contribution (includes cash and in-kind)</t>
  </si>
  <si>
    <t>Other local contribution</t>
  </si>
  <si>
    <t>Total by year</t>
  </si>
  <si>
    <t>Notes</t>
  </si>
  <si>
    <t>Year</t>
  </si>
  <si>
    <t>Currency</t>
  </si>
  <si>
    <t>Year 1</t>
  </si>
  <si>
    <t>Total  by contribution type</t>
  </si>
  <si>
    <t>Overall total for project</t>
  </si>
  <si>
    <t>Notes  (in-kind contribution details)</t>
  </si>
  <si>
    <t>Total for Project</t>
  </si>
  <si>
    <r>
      <rPr>
        <b/>
        <sz val="10"/>
        <color rgb="FFFFFF00"/>
        <rFont val="Arial"/>
        <family val="2"/>
      </rPr>
      <t>CONSOLIDATED BUDGET SUMMARY</t>
    </r>
    <r>
      <rPr>
        <b/>
        <sz val="10"/>
        <color rgb="FFFFFFFF"/>
        <rFont val="Arial"/>
        <family val="2"/>
      </rPr>
      <t xml:space="preserve"> (ONLY TO BE USED FOR JOINT APPLICATIONS FOR RESEARCH GRANTS)</t>
    </r>
  </si>
  <si>
    <t>This summary must be completed by the project leader when more than one institution will receive IDRC funds for the same collaborative research. Each collaborating institution must complete their own set of budget forms (Section D). This form summarizes the budget of each institution over the life of the project. Only one narrative project proposal needs to be submitted.</t>
  </si>
  <si>
    <r>
      <t xml:space="preserve">Budget category </t>
    </r>
    <r>
      <rPr>
        <b/>
        <sz val="8"/>
        <color indexed="8"/>
        <rFont val="Symbol"/>
        <family val="1"/>
        <charset val="2"/>
      </rPr>
      <t>¯</t>
    </r>
  </si>
  <si>
    <t>Institution 1</t>
  </si>
  <si>
    <t>Institution 2</t>
  </si>
  <si>
    <t>Institution 3</t>
  </si>
  <si>
    <r>
      <t xml:space="preserve">Name of institution </t>
    </r>
    <r>
      <rPr>
        <b/>
        <sz val="8"/>
        <color indexed="8"/>
        <rFont val="Symbol"/>
        <family val="1"/>
        <charset val="2"/>
      </rPr>
      <t>®</t>
    </r>
  </si>
  <si>
    <r>
      <t xml:space="preserve">Currency of institution </t>
    </r>
    <r>
      <rPr>
        <b/>
        <sz val="8"/>
        <color rgb="FFFF0000"/>
        <rFont val="Arial"/>
        <family val="2"/>
      </rPr>
      <t>†</t>
    </r>
  </si>
  <si>
    <r>
      <t xml:space="preserve">Total  </t>
    </r>
    <r>
      <rPr>
        <b/>
        <sz val="8"/>
        <color rgb="FFFF0000"/>
        <rFont val="Arial"/>
        <family val="2"/>
      </rPr>
      <t>††</t>
    </r>
  </si>
  <si>
    <t>International travel</t>
  </si>
  <si>
    <t>Research expenses</t>
  </si>
  <si>
    <t>Indirect project costs</t>
  </si>
  <si>
    <t>Total in project currency of institution</t>
  </si>
  <si>
    <r>
      <rPr>
        <sz val="8"/>
        <color indexed="10"/>
        <rFont val="Arial"/>
        <family val="2"/>
      </rPr>
      <t xml:space="preserve"> †</t>
    </r>
    <r>
      <rPr>
        <sz val="8"/>
        <color indexed="8"/>
        <rFont val="Arial"/>
        <family val="2"/>
      </rPr>
      <t xml:space="preserve"> Currency of project used by institution — will vary when collaborating institutions are in different countries.</t>
    </r>
  </si>
  <si>
    <r>
      <rPr>
        <sz val="8"/>
        <color rgb="FFFF0000"/>
        <rFont val="Arial"/>
        <family val="2"/>
      </rPr>
      <t xml:space="preserve"> ††</t>
    </r>
    <r>
      <rPr>
        <sz val="8"/>
        <color theme="1"/>
        <rFont val="Arial"/>
        <family val="2"/>
      </rPr>
      <t xml:space="preserve"> Row totals are only relevant if the budgets of all the institutions are in the same currency.</t>
    </r>
  </si>
  <si>
    <t>Consolidated Budget Summary Worksheet</t>
  </si>
  <si>
    <t>CURRENCIES_TABLE</t>
  </si>
  <si>
    <t>YES/NO TABLE</t>
  </si>
  <si>
    <t>Canadian Dollar</t>
  </si>
  <si>
    <t>CAD</t>
  </si>
  <si>
    <t>Yes/Oui</t>
  </si>
  <si>
    <t>US Dollar</t>
  </si>
  <si>
    <t>USD</t>
  </si>
  <si>
    <t>No/Non</t>
  </si>
  <si>
    <t>CFA Franc BCEAO</t>
  </si>
  <si>
    <t>XOF</t>
  </si>
  <si>
    <t>Jordanian Dinar</t>
  </si>
  <si>
    <t>JOD</t>
  </si>
  <si>
    <t>Kenyan Shilling</t>
  </si>
  <si>
    <t>KES</t>
  </si>
  <si>
    <t>Indian Rupee</t>
  </si>
  <si>
    <t>INR</t>
  </si>
  <si>
    <t>Peso Uruguayo</t>
  </si>
  <si>
    <t>UYU</t>
  </si>
  <si>
    <t>*************************</t>
  </si>
  <si>
    <t>Afghani</t>
  </si>
  <si>
    <t>AFN</t>
  </si>
  <si>
    <t>Algerian Dinar</t>
  </si>
  <si>
    <t>DZD</t>
  </si>
  <si>
    <t>Argentine Peso</t>
  </si>
  <si>
    <t>ARS</t>
  </si>
  <si>
    <t>Armenian Dram</t>
  </si>
  <si>
    <t>AMD</t>
  </si>
  <si>
    <t>Aruban Florin</t>
  </si>
  <si>
    <t>AWG</t>
  </si>
  <si>
    <t>Revision:</t>
  </si>
  <si>
    <t>9.11</t>
  </si>
  <si>
    <t>Rev 0</t>
  </si>
  <si>
    <t>Australian Dollar</t>
  </si>
  <si>
    <t>AUD</t>
  </si>
  <si>
    <t>Check Locked</t>
  </si>
  <si>
    <t>Azerbaijanian Manat</t>
  </si>
  <si>
    <t>AZN</t>
  </si>
  <si>
    <t>Bahamian Dollar</t>
  </si>
  <si>
    <t>BSD</t>
  </si>
  <si>
    <t>Bahraini Dinar</t>
  </si>
  <si>
    <t>BHD</t>
  </si>
  <si>
    <t>Baht</t>
  </si>
  <si>
    <t>THB</t>
  </si>
  <si>
    <t>Balboa</t>
  </si>
  <si>
    <t>PAB</t>
  </si>
  <si>
    <t>Barbados Dollar</t>
  </si>
  <si>
    <t>BBD</t>
  </si>
  <si>
    <t>Belarussian Ruble</t>
  </si>
  <si>
    <t>BYN</t>
  </si>
  <si>
    <t>Belize Dollar</t>
  </si>
  <si>
    <t>BZD</t>
  </si>
  <si>
    <t>Bermudian Dollar</t>
  </si>
  <si>
    <t>BMD</t>
  </si>
  <si>
    <t>Bolivar (Venezuela)</t>
  </si>
  <si>
    <t>VES</t>
  </si>
  <si>
    <t>Boliviano</t>
  </si>
  <si>
    <t>BOB</t>
  </si>
  <si>
    <t>Brazilian Real</t>
  </si>
  <si>
    <t>BRL</t>
  </si>
  <si>
    <t>Brunei Dollar</t>
  </si>
  <si>
    <t>BND</t>
  </si>
  <si>
    <t>Bulgarian Lev</t>
  </si>
  <si>
    <t>BGN</t>
  </si>
  <si>
    <t>Burundi Franc</t>
  </si>
  <si>
    <t>BIF</t>
  </si>
  <si>
    <t>Cabo Verde Escudo</t>
  </si>
  <si>
    <t>CVE</t>
  </si>
  <si>
    <t>Cayman Islands Dollar</t>
  </si>
  <si>
    <t>KYD</t>
  </si>
  <si>
    <t>CFA Franc BEAC</t>
  </si>
  <si>
    <t>XAF</t>
  </si>
  <si>
    <t>CFP Franc</t>
  </si>
  <si>
    <t>XPF</t>
  </si>
  <si>
    <t>Chilean Peso</t>
  </si>
  <si>
    <t>CLP</t>
  </si>
  <si>
    <t>Colombian Peso</t>
  </si>
  <si>
    <t>COP</t>
  </si>
  <si>
    <t>Comoro Franc</t>
  </si>
  <si>
    <t>KMF</t>
  </si>
  <si>
    <t>Congolese Franc</t>
  </si>
  <si>
    <t>CDF</t>
  </si>
  <si>
    <t>Convertible Mark</t>
  </si>
  <si>
    <t>BAM</t>
  </si>
  <si>
    <t>Cordoba Oro</t>
  </si>
  <si>
    <t>NIO</t>
  </si>
  <si>
    <t>Costa Rican Colon</t>
  </si>
  <si>
    <t>CRC</t>
  </si>
  <si>
    <t>Cuban Peso</t>
  </si>
  <si>
    <t>CUP</t>
  </si>
  <si>
    <t>Czech Koruna</t>
  </si>
  <si>
    <t>CZK</t>
  </si>
  <si>
    <t>Dalasi</t>
  </si>
  <si>
    <t>GMD</t>
  </si>
  <si>
    <t>Danish Krone</t>
  </si>
  <si>
    <t>DKK</t>
  </si>
  <si>
    <t>Denar</t>
  </si>
  <si>
    <t>MKD</t>
  </si>
  <si>
    <t>Djibouti Franc</t>
  </si>
  <si>
    <t>DJF</t>
  </si>
  <si>
    <t>Dobra</t>
  </si>
  <si>
    <t>STN</t>
  </si>
  <si>
    <t>Dominican Peso</t>
  </si>
  <si>
    <t>DOP</t>
  </si>
  <si>
    <t>Dong</t>
  </si>
  <si>
    <t>VND</t>
  </si>
  <si>
    <t>East Caribbean Dollar</t>
  </si>
  <si>
    <t>XCD</t>
  </si>
  <si>
    <t>Egyptian Pound</t>
  </si>
  <si>
    <t>EGP</t>
  </si>
  <si>
    <t>El Salvador Colon</t>
  </si>
  <si>
    <t>SVC</t>
  </si>
  <si>
    <t>Ethiopian Birr</t>
  </si>
  <si>
    <t>ETB</t>
  </si>
  <si>
    <t>Euro</t>
  </si>
  <si>
    <t>EUR</t>
  </si>
  <si>
    <t>Falkland Islands Pound</t>
  </si>
  <si>
    <t>FKP</t>
  </si>
  <si>
    <t>Fiji Dollar</t>
  </si>
  <si>
    <t>FJD</t>
  </si>
  <si>
    <t>Forint</t>
  </si>
  <si>
    <t>HUF</t>
  </si>
  <si>
    <t>Ghana Cedi</t>
  </si>
  <si>
    <t>GHS</t>
  </si>
  <si>
    <t>Gibraltar Pound</t>
  </si>
  <si>
    <t>GIP</t>
  </si>
  <si>
    <t>Gourde</t>
  </si>
  <si>
    <t>HTG</t>
  </si>
  <si>
    <t>Guarani</t>
  </si>
  <si>
    <t>PYG</t>
  </si>
  <si>
    <t>Guinea Franc</t>
  </si>
  <si>
    <t>GNF</t>
  </si>
  <si>
    <t>Guyana Dollar</t>
  </si>
  <si>
    <t>GYD</t>
  </si>
  <si>
    <t>Hong Kong Dollar</t>
  </si>
  <si>
    <t>HKD</t>
  </si>
  <si>
    <t>Hryvnia</t>
  </si>
  <si>
    <t>UAH</t>
  </si>
  <si>
    <t>Iceland Krona</t>
  </si>
  <si>
    <t>ISK</t>
  </si>
  <si>
    <t>Iranian Rial</t>
  </si>
  <si>
    <t>IRR</t>
  </si>
  <si>
    <t>Iraqi Dinar</t>
  </si>
  <si>
    <t>IQD</t>
  </si>
  <si>
    <t>Jamaican Dollar</t>
  </si>
  <si>
    <t>JMD</t>
  </si>
  <si>
    <t>Kenya Shilling</t>
  </si>
  <si>
    <t>Kina</t>
  </si>
  <si>
    <t>PGK</t>
  </si>
  <si>
    <t>Kip</t>
  </si>
  <si>
    <t>LAK</t>
  </si>
  <si>
    <t>Kuwaiti Dinar</t>
  </si>
  <si>
    <t>KWD</t>
  </si>
  <si>
    <t>Kwacha</t>
  </si>
  <si>
    <t>MWK</t>
  </si>
  <si>
    <t>Kwanza</t>
  </si>
  <si>
    <t>AOA</t>
  </si>
  <si>
    <t>Kyat</t>
  </si>
  <si>
    <t>MMK</t>
  </si>
  <si>
    <t>Lari (Georgia)</t>
  </si>
  <si>
    <t>GEL</t>
  </si>
  <si>
    <t>Lebanese Pound</t>
  </si>
  <si>
    <t>LBP</t>
  </si>
  <si>
    <t>Lek</t>
  </si>
  <si>
    <t>ALL</t>
  </si>
  <si>
    <t>Lempira</t>
  </si>
  <si>
    <t>HNL</t>
  </si>
  <si>
    <t>Leone (Sierra Leone)</t>
  </si>
  <si>
    <t>SLE</t>
  </si>
  <si>
    <t>Liberian Dollar</t>
  </si>
  <si>
    <t>LRD</t>
  </si>
  <si>
    <t>Libyan Dinar</t>
  </si>
  <si>
    <t>LYD</t>
  </si>
  <si>
    <t>Lilangeni</t>
  </si>
  <si>
    <t>SZL</t>
  </si>
  <si>
    <t>Loti</t>
  </si>
  <si>
    <t>LSL</t>
  </si>
  <si>
    <t>Malagasy Ariary</t>
  </si>
  <si>
    <t>MGA</t>
  </si>
  <si>
    <t>Malaysian Ringgit</t>
  </si>
  <si>
    <t>MYR</t>
  </si>
  <si>
    <t>Mauritius Rupee</t>
  </si>
  <si>
    <t>MUR</t>
  </si>
  <si>
    <t>Mexican Peso</t>
  </si>
  <si>
    <t>MXN</t>
  </si>
  <si>
    <t>Moldovan Leu</t>
  </si>
  <si>
    <t>MDL</t>
  </si>
  <si>
    <t>Moroccan Dirham</t>
  </si>
  <si>
    <t>MAD</t>
  </si>
  <si>
    <t>Mozambique Metical</t>
  </si>
  <si>
    <t>MZN</t>
  </si>
  <si>
    <t>Naira</t>
  </si>
  <si>
    <t>NGN</t>
  </si>
  <si>
    <t>Nakfa</t>
  </si>
  <si>
    <t>ERN</t>
  </si>
  <si>
    <t>Namibia Dollar</t>
  </si>
  <si>
    <t>NAD</t>
  </si>
  <si>
    <t>Nepalese Rupee</t>
  </si>
  <si>
    <t>NPR</t>
  </si>
  <si>
    <t>Netherlands Antillean Guilder</t>
  </si>
  <si>
    <t>ANG</t>
  </si>
  <si>
    <t>New Israeli Sheqel</t>
  </si>
  <si>
    <t>ILS</t>
  </si>
  <si>
    <t>New Taiwan Dollar</t>
  </si>
  <si>
    <t>TWD</t>
  </si>
  <si>
    <t>New Zealand Dollar</t>
  </si>
  <si>
    <t>NZD</t>
  </si>
  <si>
    <t>Ngultrum</t>
  </si>
  <si>
    <t>BTN</t>
  </si>
  <si>
    <t>North Korean Won</t>
  </si>
  <si>
    <t>KPW</t>
  </si>
  <si>
    <t>Norwegian Krone</t>
  </si>
  <si>
    <t>NOK</t>
  </si>
  <si>
    <t>Nuevo Sol</t>
  </si>
  <si>
    <t>PEN</t>
  </si>
  <si>
    <t>Ouguiya</t>
  </si>
  <si>
    <t>MRU</t>
  </si>
  <si>
    <t>Pa’anga</t>
  </si>
  <si>
    <t>TOP</t>
  </si>
  <si>
    <t>Pakistan Rupee</t>
  </si>
  <si>
    <t>PKR</t>
  </si>
  <si>
    <t>Pataca</t>
  </si>
  <si>
    <t>MOP</t>
  </si>
  <si>
    <t>Peso Convertible</t>
  </si>
  <si>
    <t>CUC</t>
  </si>
  <si>
    <t>Philippine Peso</t>
  </si>
  <si>
    <t>PHP</t>
  </si>
  <si>
    <t>Pound Sterling</t>
  </si>
  <si>
    <t>GBP</t>
  </si>
  <si>
    <t>Pula</t>
  </si>
  <si>
    <t>BWP</t>
  </si>
  <si>
    <t>Qatari Rial</t>
  </si>
  <si>
    <t>QAR</t>
  </si>
  <si>
    <t>Quetzal</t>
  </si>
  <si>
    <t>GTQ</t>
  </si>
  <si>
    <t>Rand</t>
  </si>
  <si>
    <t>ZAR</t>
  </si>
  <si>
    <t>Rial Omani</t>
  </si>
  <si>
    <t>OMR</t>
  </si>
  <si>
    <t>Riel</t>
  </si>
  <si>
    <t>KHR</t>
  </si>
  <si>
    <t>Romanian Leu</t>
  </si>
  <si>
    <t>RON</t>
  </si>
  <si>
    <t>Rufiyaa</t>
  </si>
  <si>
    <t>MVR</t>
  </si>
  <si>
    <t>Rupiah</t>
  </si>
  <si>
    <t>IDR</t>
  </si>
  <si>
    <t>Russian Ruble</t>
  </si>
  <si>
    <t>RUB</t>
  </si>
  <si>
    <t>Rwanda Franc</t>
  </si>
  <si>
    <t>RWF</t>
  </si>
  <si>
    <t>Saint Helena Pound</t>
  </si>
  <si>
    <t>SHP</t>
  </si>
  <si>
    <t>Saudi Riyal</t>
  </si>
  <si>
    <t>SAR</t>
  </si>
  <si>
    <t>Serbian Dinar</t>
  </si>
  <si>
    <t>RSD</t>
  </si>
  <si>
    <t>Seychelles Rupee</t>
  </si>
  <si>
    <t>SCR</t>
  </si>
  <si>
    <t>Singapore Dollar</t>
  </si>
  <si>
    <t>SGD</t>
  </si>
  <si>
    <t>Solomon Islands Dollar</t>
  </si>
  <si>
    <t>SBD</t>
  </si>
  <si>
    <t>Som</t>
  </si>
  <si>
    <t>KGS</t>
  </si>
  <si>
    <t>Somali Shilling</t>
  </si>
  <si>
    <t>SOS</t>
  </si>
  <si>
    <t>Somoni</t>
  </si>
  <si>
    <t>TJS</t>
  </si>
  <si>
    <t>South Sudanese Pound</t>
  </si>
  <si>
    <t>SSP</t>
  </si>
  <si>
    <t>Sri Lanka Rupee</t>
  </si>
  <si>
    <t>LKR</t>
  </si>
  <si>
    <t>Sudanese Pound</t>
  </si>
  <si>
    <t>SDG</t>
  </si>
  <si>
    <t>Surinam Dollar</t>
  </si>
  <si>
    <t>SRD</t>
  </si>
  <si>
    <t>Swedish Krona</t>
  </si>
  <si>
    <t>SEK</t>
  </si>
  <si>
    <t>Swiss Franc</t>
  </si>
  <si>
    <t>CHF</t>
  </si>
  <si>
    <t>Syrian Pound</t>
  </si>
  <si>
    <t>SYP</t>
  </si>
  <si>
    <t>Taka</t>
  </si>
  <si>
    <t>BDT</t>
  </si>
  <si>
    <t>Tala</t>
  </si>
  <si>
    <t>WST</t>
  </si>
  <si>
    <t>Tanzanian Shilling</t>
  </si>
  <si>
    <t>TZS</t>
  </si>
  <si>
    <t>Tenge</t>
  </si>
  <si>
    <t>KZT</t>
  </si>
  <si>
    <t>Trinidad and Tobago Dollar</t>
  </si>
  <si>
    <t>TTD</t>
  </si>
  <si>
    <t>Tugrik</t>
  </si>
  <si>
    <t>MNT</t>
  </si>
  <si>
    <t>Tunisian Dinar</t>
  </si>
  <si>
    <t>TND</t>
  </si>
  <si>
    <t>Turkish Lira</t>
  </si>
  <si>
    <t>TRY</t>
  </si>
  <si>
    <t>Turkmenistan New Manat</t>
  </si>
  <si>
    <t>TMT</t>
  </si>
  <si>
    <t>UAE Dirham</t>
  </si>
  <si>
    <t>AED</t>
  </si>
  <si>
    <t>Uganda Shilling</t>
  </si>
  <si>
    <t>UGX</t>
  </si>
  <si>
    <t>Uruguayan peso</t>
  </si>
  <si>
    <t>Uzbekistan Sum</t>
  </si>
  <si>
    <t>UZS</t>
  </si>
  <si>
    <t>Vatu</t>
  </si>
  <si>
    <t>VUV</t>
  </si>
  <si>
    <t>Won (Korea)</t>
  </si>
  <si>
    <t>KRW</t>
  </si>
  <si>
    <t>Yemeni Rial</t>
  </si>
  <si>
    <t>YER</t>
  </si>
  <si>
    <t>Yen</t>
  </si>
  <si>
    <t>JPY</t>
  </si>
  <si>
    <t>Yuan Renminbi</t>
  </si>
  <si>
    <t>CNY</t>
  </si>
  <si>
    <t>Zambian Kwacha</t>
  </si>
  <si>
    <t>ZMW</t>
  </si>
  <si>
    <t>Zimbabwe Dollar</t>
  </si>
  <si>
    <t>ZWL</t>
  </si>
  <si>
    <t>Zimbabwe Gold</t>
  </si>
  <si>
    <t>ZWG</t>
  </si>
  <si>
    <t>Zloty</t>
  </si>
  <si>
    <t>PLN</t>
  </si>
  <si>
    <t>Year 1   
1st Half</t>
  </si>
  <si>
    <t>Amount (MWK)</t>
  </si>
  <si>
    <r>
      <rPr>
        <b/>
        <u/>
        <sz val="8"/>
        <color rgb="FF000000"/>
        <rFont val="Arial"/>
        <family val="2"/>
      </rPr>
      <t>Include here</t>
    </r>
    <r>
      <rPr>
        <b/>
        <sz val="8"/>
        <color rgb="FF000000"/>
        <rFont val="Arial"/>
        <family val="2"/>
      </rPr>
      <t>:</t>
    </r>
    <r>
      <rPr>
        <sz val="8"/>
        <color rgb="FF000000"/>
        <rFont val="Arial"/>
        <family val="2"/>
      </rPr>
      <t xml:space="preserve"> All remuneration, allowances, and benefits paid to staff and advisors hired for a specific project. The payment of replacement salaries (to release academics from teaching commitments) or other team members' time spent on the project (i.e., of existing staff) must be justified in the context of research capacity building. As a general rule, IDRC does not pay salary supplements, i.e., honorarium for full-time employees in addition to their regular salaries or higher salaries than the institution would normally pay.
Note: Personnel costs should not exceed 10% of the project budget unless you submitted a detailed rationale that is approved by NCST.
</t>
    </r>
    <r>
      <rPr>
        <b/>
        <sz val="8"/>
        <color rgb="FF000000"/>
        <rFont val="Arial"/>
        <family val="2"/>
      </rPr>
      <t>What to include under Item of expenditure</t>
    </r>
    <r>
      <rPr>
        <sz val="8"/>
        <color rgb="FF000000"/>
        <rFont val="Arial"/>
        <family val="2"/>
      </rPr>
      <t xml:space="preserve">: Identify the position title. Example: Project Manager/ Project Leader/ Project Coordinator.
</t>
    </r>
    <r>
      <rPr>
        <b/>
        <sz val="8"/>
        <color rgb="FF000000"/>
        <rFont val="Arial"/>
        <family val="2"/>
      </rPr>
      <t>What to include under budget notes and explanations</t>
    </r>
    <r>
      <rPr>
        <sz val="8"/>
        <color rgb="FF000000"/>
        <rFont val="Arial"/>
        <family val="2"/>
      </rPr>
      <t xml:space="preserve">: Specify the percentage of time dedicated to the project and any other criteria taken into account to calculate the amounts. Make sure to state benefits are included (when applicable).
</t>
    </r>
    <r>
      <rPr>
        <u/>
        <sz val="8"/>
        <color rgb="FF000000"/>
        <rFont val="Arial"/>
        <family val="2"/>
      </rPr>
      <t>Example</t>
    </r>
    <r>
      <rPr>
        <sz val="8"/>
        <color rgb="FF000000"/>
        <rFont val="Arial"/>
        <family val="2"/>
      </rPr>
      <t>: 75,000 USD/year x 50% time dedication. Benefits included.</t>
    </r>
  </si>
  <si>
    <r>
      <t xml:space="preserve">DETAILS OF BUDGET SUBMISSION: </t>
    </r>
    <r>
      <rPr>
        <b/>
        <sz val="10"/>
        <color rgb="FFFFFF00"/>
        <rFont val="Arial"/>
        <family val="2"/>
      </rPr>
      <t>RESEARCH EXPENSES</t>
    </r>
    <r>
      <rPr>
        <b/>
        <sz val="10"/>
        <color rgb="FFFFFFFF"/>
        <rFont val="Arial"/>
        <family val="2"/>
      </rPr>
      <t xml:space="preserve"> (in project currency) - 45% of Total Budget</t>
    </r>
  </si>
  <si>
    <r>
      <t xml:space="preserve">DETAILS OF BUDGET SUBMISSION: </t>
    </r>
    <r>
      <rPr>
        <b/>
        <sz val="10"/>
        <color rgb="FFFFFF00"/>
        <rFont val="Arial"/>
        <family val="2"/>
      </rPr>
      <t>EQUIPMENT EXPENSES</t>
    </r>
    <r>
      <rPr>
        <b/>
        <sz val="10"/>
        <color rgb="FFFFFFFF"/>
        <rFont val="Arial"/>
        <family val="2"/>
      </rPr>
      <t xml:space="preserve"> (15% of Total Budget)</t>
    </r>
  </si>
  <si>
    <r>
      <t xml:space="preserve">DETAILS OF BUDGET SUBMISSION: </t>
    </r>
    <r>
      <rPr>
        <b/>
        <sz val="11"/>
        <color rgb="FFFFFF00"/>
        <rFont val="Arial"/>
        <family val="2"/>
      </rPr>
      <t xml:space="preserve">MONITORING &amp; </t>
    </r>
    <r>
      <rPr>
        <b/>
        <sz val="10"/>
        <color rgb="FFFFFF00"/>
        <rFont val="Arial"/>
        <family val="2"/>
      </rPr>
      <t>EVALUATION EXPENSES</t>
    </r>
    <r>
      <rPr>
        <b/>
        <sz val="10"/>
        <color rgb="FFFFFFFF"/>
        <rFont val="Arial"/>
        <family val="2"/>
      </rPr>
      <t xml:space="preserve"> (in project currency) 10% of TOTAL BUDGET</t>
    </r>
  </si>
  <si>
    <r>
      <t xml:space="preserve">DETAILS OF BUDGET SUBMISSION: </t>
    </r>
    <r>
      <rPr>
        <b/>
        <sz val="10"/>
        <color rgb="FFFFFF00"/>
        <rFont val="Arial"/>
        <family val="2"/>
      </rPr>
      <t>Knowledge Sharing and Research EXPENSES</t>
    </r>
    <r>
      <rPr>
        <b/>
        <sz val="10"/>
        <color rgb="FFFFFFFF"/>
        <rFont val="Arial"/>
        <family val="2"/>
      </rPr>
      <t xml:space="preserve"> (in project currency) 15% of Total BUDGET</t>
    </r>
  </si>
  <si>
    <t>Local contributions represent:
 • cash amounts expended by the applicant from its own resources.  
 • cash amounts  from private grants, or from grants received from local, provincial or national authorities in their country of origin for the purpose of the project (other local contributions)</t>
  </si>
  <si>
    <t>Amount (USD</t>
  </si>
  <si>
    <t>Provide below details on Matching Support Contribution by budget category</t>
  </si>
  <si>
    <t>Personnel Costs</t>
  </si>
  <si>
    <t>Research Costs</t>
  </si>
  <si>
    <t>Monitoring and Evaluation</t>
  </si>
  <si>
    <t xml:space="preserve">Knowledge Sharing and Research </t>
  </si>
  <si>
    <t>Matching Support (If any)</t>
  </si>
  <si>
    <r>
      <rPr>
        <b/>
        <u/>
        <sz val="8"/>
        <color rgb="FF000000"/>
        <rFont val="Arial"/>
        <family val="2"/>
      </rPr>
      <t xml:space="preserve">Include here: </t>
    </r>
    <r>
      <rPr>
        <sz val="8"/>
        <color rgb="FF000000"/>
        <rFont val="Arial"/>
        <family val="2"/>
      </rPr>
      <t xml:space="preserve">All services and materials required to carry out the research. Costs include remuneration of persons who gather data and information or provide casual labour, honoraria paid to project advisors, maintenance and operation of project vehicles, consumable goods and non-capital equipment, computer services, training for project staff for implementation of research activities, in-country travel, reference materials, rent paid for land or premises used in a research activity, article processing charges (APCs) for recipients and sub-recipients, and translation of project-related documents. This also includes, if applicable, funds to be released to sub-recipients; whereas each sub-recipient needs to be entered as a separate line item -  indirect costs for sub-recipient MUST be excluded from this category and included within Indirect Costs section.  
Any trainee’s registration and fees; living and other allowances; research and training expenses; and travel costs during the trainee’s participation in degree or diploma programs, short courses, student field work, postdoctoral training, or other scholarly activities. The training budget should be reported in four sub-categories based on the type of training being supported: PhD — study leading to a PhD degree; Masters — study leading to a Masters’ degree; Short Course — study leading to a diploma or certificate; or Other — all other scholarly activities (e.g., field work or postdoctoral study).   
Training for project staff that relates to the implementation of research activities should be shown under Research Expenses.  This budget category should only be used if the project objectives is to provide training grants.
Please use a budget note to: (1) estimate travel costs (if applicable); and (2) list other related training costs
</t>
    </r>
    <r>
      <rPr>
        <b/>
        <sz val="8"/>
        <color rgb="FF000000"/>
        <rFont val="Arial"/>
        <family val="2"/>
      </rPr>
      <t xml:space="preserve">Use the "budget notes and explanations" section to present the breakdown calculation of the numbers budgeted per item.
</t>
    </r>
    <r>
      <rPr>
        <u/>
        <sz val="8"/>
        <color rgb="FF000000"/>
        <rFont val="Arial"/>
        <family val="2"/>
      </rPr>
      <t>Example:</t>
    </r>
    <r>
      <rPr>
        <sz val="8"/>
        <color rgb="FF000000"/>
        <rFont val="Arial"/>
        <family val="2"/>
      </rPr>
      <t xml:space="preserve"> Quality of care data Collection = 4 nurses collecting data for 4 months @ 650 USD/month per nurse..  
</t>
    </r>
    <r>
      <rPr>
        <u/>
        <sz val="8"/>
        <color rgb="FF000000"/>
        <rFont val="Arial"/>
        <family val="2"/>
      </rPr>
      <t>Example</t>
    </r>
    <r>
      <rPr>
        <sz val="8"/>
        <color rgb="FF000000"/>
        <rFont val="Arial"/>
        <family val="2"/>
      </rPr>
      <t>: Training in Qualitative Research Methods- Modules 1-4 (University of Alberta) = fees for 1 year 1500 USD</t>
    </r>
  </si>
  <si>
    <r>
      <rPr>
        <b/>
        <u/>
        <sz val="8"/>
        <color rgb="FF000000"/>
        <rFont val="Arial"/>
        <family val="2"/>
      </rPr>
      <t>Include here</t>
    </r>
    <r>
      <rPr>
        <sz val="8"/>
        <color rgb="FF000000"/>
        <rFont val="Arial"/>
        <family val="2"/>
      </rPr>
      <t xml:space="preserve">: equipment that has a </t>
    </r>
    <r>
      <rPr>
        <u/>
        <sz val="8"/>
        <color rgb="FF000000"/>
        <rFont val="Arial"/>
        <family val="2"/>
      </rPr>
      <t>useful life of more than 1 year</t>
    </r>
    <r>
      <rPr>
        <sz val="8"/>
        <color rgb="FF000000"/>
        <rFont val="Arial"/>
        <family val="2"/>
      </rPr>
      <t xml:space="preserve"> and costs </t>
    </r>
    <r>
      <rPr>
        <u/>
        <sz val="8"/>
        <color rgb="FF000000"/>
        <rFont val="Arial"/>
        <family val="2"/>
      </rPr>
      <t>more than USD 5,000 per item</t>
    </r>
    <r>
      <rPr>
        <sz val="8"/>
        <color rgb="FF000000"/>
        <rFont val="Arial"/>
        <family val="2"/>
      </rPr>
      <t xml:space="preserve">. Costs may include the basic purchase price, related sales taxes (net of government rebates), freight costs, and other costs associated with purchasing the equipment. The recipient institution is responsible for all insurance coverage, and IDRC does not assume responsibility for any losses.
</t>
    </r>
    <r>
      <rPr>
        <b/>
        <u/>
        <sz val="8"/>
        <color rgb="FF000000"/>
        <rFont val="Arial"/>
        <family val="2"/>
      </rPr>
      <t xml:space="preserve">Note: </t>
    </r>
    <r>
      <rPr>
        <sz val="8"/>
        <color rgb="FF000000"/>
        <rFont val="Arial"/>
        <family val="2"/>
      </rPr>
      <t xml:space="preserve">Equipment should not exceed 15% of the project budget unless you submitted a detailed rationale that is approved by the NCST.
Please provide a brief reference of the type of equipment to be purchased (Make, model, power etc).
</t>
    </r>
    <r>
      <rPr>
        <u/>
        <sz val="8"/>
        <color rgb="FF000000"/>
        <rFont val="Arial"/>
        <family val="2"/>
      </rPr>
      <t>Example:</t>
    </r>
    <r>
      <rPr>
        <sz val="8"/>
        <color rgb="FF000000"/>
        <rFont val="Arial"/>
        <family val="2"/>
      </rPr>
      <t xml:space="preserve"> WESTON industrial Fruit dehydrator MW100 100kg capacity/Stainless Steel = 17,800 USD</t>
    </r>
  </si>
  <si>
    <r>
      <t xml:space="preserve">DETAILS OF BUDGET SUBMISSION: </t>
    </r>
    <r>
      <rPr>
        <b/>
        <sz val="10"/>
        <color rgb="FFFFFF00"/>
        <rFont val="Arial"/>
        <family val="2"/>
      </rPr>
      <t>PERSONNEL COSTS</t>
    </r>
    <r>
      <rPr>
        <b/>
        <sz val="10"/>
        <color rgb="FFFFFFFF"/>
        <rFont val="Arial"/>
        <family val="2"/>
      </rPr>
      <t xml:space="preserve"> (15% of Total Budget)</t>
    </r>
  </si>
  <si>
    <r>
      <t xml:space="preserve">ESTIMATES OF </t>
    </r>
    <r>
      <rPr>
        <b/>
        <sz val="10"/>
        <color rgb="FFFFFF00"/>
        <rFont val="Arial"/>
        <family val="2"/>
      </rPr>
      <t>MATCHING SUPPORT</t>
    </r>
    <r>
      <rPr>
        <b/>
        <sz val="10"/>
        <color theme="0"/>
        <rFont val="Arial"/>
        <family val="2"/>
      </rPr>
      <t xml:space="preserve"> TO PROJECT (5% OF THE TOTAL BUDGET) OPTIONAL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</si>
</sst>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quot;* #,##0.00_);_(&quot;$&quot;* \(#,##0.00\);_(&quot;$&quot;* &quot;-&quot;??_);_(@_)"/>
    <numFmt numFmtId="165" formatCode="_(* #,##0.00_);_(* \(#,##0.00\);_(* &quot;-&quot;??_);_(@_)"/>
    <numFmt numFmtId="166" formatCode="0.0%"/>
    <numFmt numFmtId="167" formatCode="_(* #,##0_);_(* \(#,##0\);_(* &quot;-&quot;??_);_(@_)"/>
    <numFmt numFmtId="168" formatCode="[$-1009]mmmm\ d\,\ yyyy;@"/>
    <numFmt numFmtId="169" formatCode="0.0"/>
  </numFmts>
  <fonts count="65">
    <font>
      <sz val="11"/>
      <color theme="1"/>
      <name val="Calibri"/>
      <family val="2"/>
      <scheme val="minor"/>
    </font>
    <font>
      <sz val="11"/>
      <color theme="1"/>
      <name val="Calibri"/>
      <family val="2"/>
      <scheme val="minor"/>
    </font>
    <font>
      <u/>
      <sz val="11"/>
      <color theme="10"/>
      <name val="Calibri"/>
      <family val="2"/>
    </font>
    <font>
      <sz val="11"/>
      <color theme="10"/>
      <name val="Tahoma"/>
      <family val="2"/>
    </font>
    <font>
      <sz val="8"/>
      <color theme="1"/>
      <name val="Arial"/>
      <family val="2"/>
    </font>
    <font>
      <b/>
      <sz val="8"/>
      <color rgb="FF000000"/>
      <name val="Arial"/>
      <family val="2"/>
    </font>
    <font>
      <sz val="8"/>
      <color rgb="FF000000"/>
      <name val="Arial"/>
      <family val="2"/>
    </font>
    <font>
      <b/>
      <sz val="10"/>
      <color rgb="FFFFFFFF"/>
      <name val="Arial"/>
      <family val="2"/>
    </font>
    <font>
      <b/>
      <sz val="10"/>
      <color rgb="FFFFFF00"/>
      <name val="Arial"/>
      <family val="2"/>
    </font>
    <font>
      <sz val="10"/>
      <name val="Arial"/>
      <family val="2"/>
    </font>
    <font>
      <sz val="8"/>
      <name val="Arial"/>
      <family val="2"/>
    </font>
    <font>
      <sz val="10"/>
      <color theme="1"/>
      <name val="Arial"/>
      <family val="2"/>
    </font>
    <font>
      <b/>
      <sz val="10"/>
      <color theme="0"/>
      <name val="Arial"/>
      <family val="2"/>
    </font>
    <font>
      <sz val="10"/>
      <color rgb="FF000000"/>
      <name val="Calibri"/>
      <family val="2"/>
      <scheme val="minor"/>
    </font>
    <font>
      <sz val="10"/>
      <color theme="1"/>
      <name val="Calibri"/>
      <family val="2"/>
      <scheme val="minor"/>
    </font>
    <font>
      <b/>
      <sz val="10"/>
      <color theme="1"/>
      <name val="Arial"/>
      <family val="2"/>
    </font>
    <font>
      <b/>
      <sz val="8"/>
      <color indexed="8"/>
      <name val="Symbol"/>
      <family val="1"/>
      <charset val="2"/>
    </font>
    <font>
      <sz val="8"/>
      <color indexed="10"/>
      <name val="Arial"/>
      <family val="2"/>
    </font>
    <font>
      <b/>
      <sz val="8"/>
      <color rgb="FFFF0000"/>
      <name val="Arial"/>
      <family val="2"/>
    </font>
    <font>
      <b/>
      <sz val="8"/>
      <color theme="1"/>
      <name val="Arial"/>
      <family val="2"/>
    </font>
    <font>
      <sz val="8"/>
      <color indexed="8"/>
      <name val="Arial"/>
      <family val="2"/>
    </font>
    <font>
      <sz val="8"/>
      <color rgb="FFFF0000"/>
      <name val="Arial"/>
      <family val="2"/>
    </font>
    <font>
      <b/>
      <u/>
      <sz val="10"/>
      <color theme="5" tint="-0.249977111117893"/>
      <name val="Arial"/>
      <family val="2"/>
    </font>
    <font>
      <b/>
      <sz val="11"/>
      <color theme="1"/>
      <name val="Calibri"/>
      <family val="2"/>
      <scheme val="minor"/>
    </font>
    <font>
      <b/>
      <sz val="10"/>
      <name val="Arial"/>
      <family val="2"/>
    </font>
    <font>
      <sz val="9"/>
      <color indexed="81"/>
      <name val="Tahoma"/>
      <family val="2"/>
    </font>
    <font>
      <sz val="8"/>
      <color indexed="81"/>
      <name val="Tahoma"/>
      <family val="2"/>
    </font>
    <font>
      <b/>
      <sz val="10"/>
      <color indexed="8"/>
      <name val="Arial"/>
      <family val="2"/>
    </font>
    <font>
      <b/>
      <sz val="12"/>
      <name val="Arial"/>
      <family val="2"/>
    </font>
    <font>
      <i/>
      <sz val="11"/>
      <color theme="1"/>
      <name val="Calibri"/>
      <family val="2"/>
      <scheme val="minor"/>
    </font>
    <font>
      <sz val="9"/>
      <color rgb="FF000000"/>
      <name val="Arial"/>
      <family val="2"/>
    </font>
    <font>
      <b/>
      <i/>
      <sz val="11"/>
      <color indexed="8"/>
      <name val="Arial"/>
      <family val="2"/>
    </font>
    <font>
      <i/>
      <sz val="11"/>
      <color indexed="8"/>
      <name val="Arial"/>
      <family val="2"/>
    </font>
    <font>
      <sz val="11"/>
      <name val="Arial"/>
      <family val="2"/>
    </font>
    <font>
      <b/>
      <sz val="14"/>
      <name val="Arial"/>
      <family val="2"/>
    </font>
    <font>
      <sz val="12"/>
      <name val="Arial"/>
      <family val="2"/>
    </font>
    <font>
      <i/>
      <sz val="11"/>
      <color theme="1"/>
      <name val="Arial"/>
      <family val="2"/>
    </font>
    <font>
      <b/>
      <sz val="12"/>
      <color indexed="8"/>
      <name val="Arial"/>
      <family val="2"/>
    </font>
    <font>
      <sz val="9"/>
      <color theme="1"/>
      <name val="Calibri"/>
      <family val="2"/>
      <scheme val="minor"/>
    </font>
    <font>
      <i/>
      <sz val="9"/>
      <color theme="1"/>
      <name val="Calibri"/>
      <family val="2"/>
      <scheme val="minor"/>
    </font>
    <font>
      <sz val="11"/>
      <color theme="8" tint="0.79998168889431442"/>
      <name val="Calibri"/>
      <family val="2"/>
      <scheme val="minor"/>
    </font>
    <font>
      <sz val="9"/>
      <color theme="1"/>
      <name val="Arial"/>
      <family val="2"/>
    </font>
    <font>
      <sz val="10"/>
      <name val="Times New Roman"/>
      <family val="1"/>
    </font>
    <font>
      <sz val="10"/>
      <color theme="1"/>
      <name val="Times New Roman"/>
      <family val="1"/>
    </font>
    <font>
      <sz val="9"/>
      <name val="Arial"/>
      <family val="2"/>
    </font>
    <font>
      <sz val="10"/>
      <color rgb="FF333333"/>
      <name val="Inherit"/>
    </font>
    <font>
      <b/>
      <u/>
      <sz val="8"/>
      <color rgb="FF000000"/>
      <name val="Arial"/>
      <family val="2"/>
    </font>
    <font>
      <u/>
      <sz val="8"/>
      <color rgb="FF000000"/>
      <name val="Arial"/>
      <family val="2"/>
    </font>
    <font>
      <b/>
      <u/>
      <sz val="8"/>
      <color theme="1"/>
      <name val="Arial"/>
      <family val="2"/>
    </font>
    <font>
      <u/>
      <sz val="8"/>
      <color theme="1"/>
      <name val="Arial"/>
      <family val="2"/>
    </font>
    <font>
      <u/>
      <sz val="9"/>
      <color theme="10"/>
      <name val="Arial"/>
      <family val="2"/>
    </font>
    <font>
      <b/>
      <sz val="9"/>
      <color rgb="FF000000"/>
      <name val="Arial"/>
      <family val="2"/>
    </font>
    <font>
      <b/>
      <sz val="10"/>
      <color theme="1"/>
      <name val="Calibri"/>
      <family val="2"/>
      <scheme val="minor"/>
    </font>
    <font>
      <b/>
      <sz val="10"/>
      <color rgb="FF000000"/>
      <name val="Calibri"/>
      <family val="2"/>
      <scheme val="minor"/>
    </font>
    <font>
      <sz val="9"/>
      <color rgb="FF0000FF"/>
      <name val="Arial"/>
      <family val="2"/>
    </font>
    <font>
      <sz val="9"/>
      <color theme="1"/>
      <name val="Calibri"/>
      <family val="2"/>
      <scheme val="minor"/>
    </font>
    <font>
      <b/>
      <sz val="9"/>
      <color theme="1"/>
      <name val="Calibri"/>
      <family val="2"/>
      <scheme val="minor"/>
    </font>
    <font>
      <b/>
      <sz val="10"/>
      <color rgb="FFFF0000"/>
      <name val="Arial"/>
      <family val="2"/>
    </font>
    <font>
      <b/>
      <sz val="11"/>
      <color rgb="FFFF0000"/>
      <name val="Calibri"/>
      <family val="2"/>
      <scheme val="minor"/>
    </font>
    <font>
      <sz val="11"/>
      <color rgb="FFFF0000"/>
      <name val="Calibri"/>
      <family val="2"/>
      <scheme val="minor"/>
    </font>
    <font>
      <i/>
      <sz val="11"/>
      <color rgb="FFFF0000"/>
      <name val="Arial"/>
      <family val="2"/>
    </font>
    <font>
      <sz val="9"/>
      <color theme="1"/>
      <name val="Calibri"/>
      <family val="2"/>
      <scheme val="minor"/>
    </font>
    <font>
      <sz val="11"/>
      <name val="Calibri"/>
      <family val="2"/>
      <scheme val="minor"/>
    </font>
    <font>
      <sz val="9"/>
      <name val="Calibri"/>
      <family val="2"/>
      <scheme val="minor"/>
    </font>
    <font>
      <b/>
      <sz val="11"/>
      <color rgb="FFFFFF00"/>
      <name val="Arial"/>
      <family val="2"/>
    </font>
  </fonts>
  <fills count="14">
    <fill>
      <patternFill patternType="none"/>
    </fill>
    <fill>
      <patternFill patternType="gray125"/>
    </fill>
    <fill>
      <patternFill patternType="solid">
        <fgColor theme="0"/>
        <bgColor indexed="64"/>
      </patternFill>
    </fill>
    <fill>
      <patternFill patternType="solid">
        <fgColor rgb="FF000000"/>
        <bgColor indexed="64"/>
      </patternFill>
    </fill>
    <fill>
      <patternFill patternType="solid">
        <fgColor theme="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tint="-0.24994659260841701"/>
        <bgColor indexed="64"/>
      </patternFill>
    </fill>
    <fill>
      <patternFill patternType="solid">
        <fgColor theme="2" tint="-9.9978637043366805E-2"/>
        <bgColor indexed="64"/>
      </patternFill>
    </fill>
    <fill>
      <patternFill patternType="solid">
        <fgColor rgb="FFB7DEE8"/>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double">
        <color indexed="64"/>
      </right>
      <top/>
      <bottom style="medium">
        <color rgb="FF000000"/>
      </bottom>
      <diagonal/>
    </border>
    <border>
      <left/>
      <right style="medium">
        <color indexed="64"/>
      </right>
      <top/>
      <bottom style="medium">
        <color rgb="FF000000"/>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top style="medium">
        <color rgb="FF000000"/>
      </top>
      <bottom/>
      <diagonal/>
    </border>
    <border>
      <left/>
      <right style="medium">
        <color indexed="64"/>
      </right>
      <top style="medium">
        <color rgb="FF000000"/>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bottom style="double">
        <color indexed="64"/>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style="medium">
        <color indexed="64"/>
      </left>
      <right/>
      <top style="medium">
        <color indexed="8"/>
      </top>
      <bottom style="medium">
        <color indexed="8"/>
      </bottom>
      <diagonal/>
    </border>
    <border>
      <left/>
      <right/>
      <top style="medium">
        <color indexed="8"/>
      </top>
      <bottom style="medium">
        <color indexed="8"/>
      </bottom>
      <diagonal/>
    </border>
    <border>
      <left/>
      <right style="medium">
        <color indexed="64"/>
      </right>
      <top style="thin">
        <color theme="6"/>
      </top>
      <bottom style="medium">
        <color rgb="FF000000"/>
      </bottom>
      <diagonal/>
    </border>
    <border>
      <left style="thin">
        <color indexed="64"/>
      </left>
      <right style="thin">
        <color indexed="64"/>
      </right>
      <top style="thin">
        <color indexed="64"/>
      </top>
      <bottom style="double">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style="medium">
        <color indexed="64"/>
      </left>
      <right style="thin">
        <color indexed="64"/>
      </right>
      <top/>
      <bottom style="double">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theme="6"/>
      </left>
      <right style="thin">
        <color theme="6"/>
      </right>
      <top style="thin">
        <color theme="6"/>
      </top>
      <bottom style="thin">
        <color theme="6"/>
      </bottom>
      <diagonal/>
    </border>
    <border>
      <left style="thin">
        <color indexed="64"/>
      </left>
      <right style="medium">
        <color indexed="64"/>
      </right>
      <top/>
      <bottom style="medium">
        <color rgb="FF000000"/>
      </bottom>
      <diagonal/>
    </border>
    <border>
      <left style="thin">
        <color indexed="64"/>
      </left>
      <right style="medium">
        <color indexed="64"/>
      </right>
      <top style="medium">
        <color rgb="FF000000"/>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double">
        <color indexed="64"/>
      </right>
      <top style="medium">
        <color indexed="64"/>
      </top>
      <bottom style="medium">
        <color indexed="64"/>
      </bottom>
      <diagonal/>
    </border>
    <border>
      <left style="medium">
        <color rgb="FF000000"/>
      </left>
      <right style="double">
        <color rgb="FF000000"/>
      </right>
      <top/>
      <bottom style="medium">
        <color rgb="FF000000"/>
      </bottom>
      <diagonal/>
    </border>
    <border>
      <left style="medium">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double">
        <color indexed="64"/>
      </left>
      <right style="medium">
        <color rgb="FF000000"/>
      </right>
      <top style="medium">
        <color indexed="64"/>
      </top>
      <bottom style="medium">
        <color rgb="FF000000"/>
      </bottom>
      <diagonal/>
    </border>
    <border>
      <left style="medium">
        <color rgb="FF000000"/>
      </left>
      <right style="medium">
        <color rgb="FF000000"/>
      </right>
      <top style="double">
        <color indexed="64"/>
      </top>
      <bottom style="thin">
        <color rgb="FF000000"/>
      </bottom>
      <diagonal/>
    </border>
    <border>
      <left/>
      <right style="medium">
        <color rgb="FF000000"/>
      </right>
      <top style="double">
        <color indexed="64"/>
      </top>
      <bottom style="thin">
        <color rgb="FF000000"/>
      </bottom>
      <diagonal/>
    </border>
    <border>
      <left/>
      <right style="double">
        <color indexed="64"/>
      </right>
      <top style="double">
        <color indexed="64"/>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double">
        <color indexed="64"/>
      </right>
      <top style="thin">
        <color rgb="FF000000"/>
      </top>
      <bottom style="thin">
        <color rgb="FF000000"/>
      </bottom>
      <diagonal/>
    </border>
    <border>
      <left style="medium">
        <color rgb="FF000000"/>
      </left>
      <right style="medium">
        <color rgb="FF000000"/>
      </right>
      <top style="thin">
        <color rgb="FF000000"/>
      </top>
      <bottom style="double">
        <color indexed="64"/>
      </bottom>
      <diagonal/>
    </border>
    <border>
      <left/>
      <right style="medium">
        <color rgb="FF000000"/>
      </right>
      <top style="thin">
        <color rgb="FF000000"/>
      </top>
      <bottom style="double">
        <color indexed="64"/>
      </bottom>
      <diagonal/>
    </border>
    <border>
      <left/>
      <right style="double">
        <color indexed="64"/>
      </right>
      <top style="thin">
        <color rgb="FF000000"/>
      </top>
      <bottom style="double">
        <color indexed="64"/>
      </bottom>
      <diagonal/>
    </border>
    <border>
      <left style="medium">
        <color rgb="FF000000"/>
      </left>
      <right style="medium">
        <color rgb="FF000000"/>
      </right>
      <top style="medium">
        <color indexed="64"/>
      </top>
      <bottom style="thin">
        <color rgb="FF000000"/>
      </bottom>
      <diagonal/>
    </border>
    <border>
      <left style="medium">
        <color indexed="64"/>
      </left>
      <right style="medium">
        <color rgb="FF000000"/>
      </right>
      <top style="double">
        <color indexed="64"/>
      </top>
      <bottom style="thin">
        <color indexed="64"/>
      </bottom>
      <diagonal/>
    </border>
    <border>
      <left style="medium">
        <color indexed="64"/>
      </left>
      <right style="medium">
        <color rgb="FF000000"/>
      </right>
      <top style="thin">
        <color indexed="64"/>
      </top>
      <bottom style="thin">
        <color indexed="64"/>
      </bottom>
      <diagonal/>
    </border>
    <border>
      <left style="medium">
        <color indexed="64"/>
      </left>
      <right style="medium">
        <color rgb="FF000000"/>
      </right>
      <top style="thin">
        <color indexed="64"/>
      </top>
      <bottom style="double">
        <color indexed="64"/>
      </bottom>
      <diagonal/>
    </border>
    <border>
      <left style="medium">
        <color indexed="64"/>
      </left>
      <right style="medium">
        <color rgb="FF000000"/>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double">
        <color indexed="64"/>
      </bottom>
      <diagonal/>
    </border>
    <border>
      <left/>
      <right/>
      <top style="medium">
        <color indexed="64"/>
      </top>
      <bottom style="thin">
        <color rgb="FF000000"/>
      </bottom>
      <diagonal/>
    </border>
    <border>
      <left/>
      <right/>
      <top style="thin">
        <color rgb="FF000000"/>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medium">
        <color indexed="64"/>
      </left>
      <right/>
      <top/>
      <bottom style="thin">
        <color indexed="64"/>
      </bottom>
      <diagonal/>
    </border>
  </borders>
  <cellStyleXfs count="19">
    <xf numFmtId="0" fontId="0" fillId="0" borderId="0"/>
    <xf numFmtId="0" fontId="1" fillId="0" borderId="0"/>
    <xf numFmtId="0" fontId="2" fillId="0" borderId="0" applyNumberFormat="0" applyFill="0" applyBorder="0" applyAlignment="0" applyProtection="0">
      <alignment vertical="top"/>
      <protection locked="0"/>
    </xf>
    <xf numFmtId="165" fontId="9" fillId="0" borderId="0" applyFont="0" applyFill="0" applyBorder="0" applyAlignment="0" applyProtection="0"/>
    <xf numFmtId="165" fontId="9" fillId="0" borderId="0" applyFont="0" applyFill="0" applyBorder="0" applyAlignment="0" applyProtection="0"/>
    <xf numFmtId="164" fontId="9" fillId="0" borderId="0" applyFont="0" applyFill="0" applyBorder="0" applyAlignment="0" applyProtection="0"/>
    <xf numFmtId="0" fontId="10" fillId="0" borderId="0"/>
    <xf numFmtId="0" fontId="9" fillId="0" borderId="0"/>
    <xf numFmtId="9" fontId="9" fillId="0" borderId="0" applyFont="0" applyFill="0" applyBorder="0" applyAlignment="0" applyProtection="0"/>
    <xf numFmtId="0" fontId="11" fillId="0" borderId="0"/>
    <xf numFmtId="165" fontId="1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9" fillId="0" borderId="0"/>
    <xf numFmtId="165" fontId="1" fillId="0" borderId="0" applyFont="0" applyFill="0" applyBorder="0" applyAlignment="0" applyProtection="0"/>
    <xf numFmtId="0" fontId="1" fillId="0" borderId="0"/>
    <xf numFmtId="0" fontId="11" fillId="0" borderId="0"/>
    <xf numFmtId="0" fontId="11" fillId="0" borderId="0"/>
    <xf numFmtId="9" fontId="1" fillId="0" borderId="0" applyFont="0" applyFill="0" applyBorder="0" applyAlignment="0" applyProtection="0"/>
  </cellStyleXfs>
  <cellXfs count="291">
    <xf numFmtId="0" fontId="0" fillId="0" borderId="0" xfId="0"/>
    <xf numFmtId="0" fontId="1" fillId="0" borderId="0" xfId="1"/>
    <xf numFmtId="0" fontId="2" fillId="0" borderId="0" xfId="2" applyAlignment="1" applyProtection="1"/>
    <xf numFmtId="0" fontId="1" fillId="0" borderId="0" xfId="1" applyAlignment="1">
      <alignment vertical="center"/>
    </xf>
    <xf numFmtId="0" fontId="6" fillId="0" borderId="0" xfId="1" applyFont="1" applyAlignment="1">
      <alignment vertical="center"/>
    </xf>
    <xf numFmtId="0" fontId="4" fillId="0" borderId="0" xfId="9" applyFont="1"/>
    <xf numFmtId="0" fontId="3" fillId="0" borderId="0" xfId="2" applyFont="1" applyBorder="1" applyAlignment="1" applyProtection="1"/>
    <xf numFmtId="0" fontId="23" fillId="0" borderId="0" xfId="0" applyFont="1"/>
    <xf numFmtId="0" fontId="24" fillId="6" borderId="9" xfId="0" applyFont="1" applyFill="1" applyBorder="1" applyAlignment="1">
      <alignment vertical="center" wrapText="1"/>
    </xf>
    <xf numFmtId="0" fontId="0" fillId="0" borderId="0" xfId="0" applyAlignment="1">
      <alignment wrapText="1"/>
    </xf>
    <xf numFmtId="0" fontId="0" fillId="0" borderId="0" xfId="0" applyAlignment="1">
      <alignment vertical="center" wrapText="1"/>
    </xf>
    <xf numFmtId="0" fontId="29" fillId="0" borderId="0" xfId="0" applyFont="1"/>
    <xf numFmtId="0" fontId="5" fillId="5" borderId="32" xfId="1" applyFont="1" applyFill="1" applyBorder="1" applyAlignment="1">
      <alignment vertical="center" wrapText="1"/>
    </xf>
    <xf numFmtId="0" fontId="5" fillId="5" borderId="6" xfId="1" applyFont="1" applyFill="1" applyBorder="1" applyAlignment="1">
      <alignment horizontal="center" vertical="center" wrapText="1"/>
    </xf>
    <xf numFmtId="0" fontId="5" fillId="5" borderId="5" xfId="1" applyFont="1" applyFill="1" applyBorder="1" applyAlignment="1">
      <alignment vertical="center"/>
    </xf>
    <xf numFmtId="0" fontId="5" fillId="5" borderId="6" xfId="1" applyFont="1" applyFill="1" applyBorder="1" applyAlignment="1">
      <alignment horizontal="center" vertical="center"/>
    </xf>
    <xf numFmtId="0" fontId="5" fillId="5" borderId="7" xfId="1" applyFont="1" applyFill="1" applyBorder="1" applyAlignment="1">
      <alignment horizontal="center" vertical="center" wrapText="1"/>
    </xf>
    <xf numFmtId="0" fontId="5" fillId="5" borderId="5" xfId="1" applyFont="1" applyFill="1" applyBorder="1" applyAlignment="1">
      <alignment vertical="center" wrapText="1"/>
    </xf>
    <xf numFmtId="0" fontId="5" fillId="5" borderId="41" xfId="1" applyFont="1" applyFill="1" applyBorder="1" applyAlignment="1">
      <alignment vertical="center" wrapText="1"/>
    </xf>
    <xf numFmtId="0" fontId="5" fillId="5" borderId="42" xfId="1" applyFont="1" applyFill="1" applyBorder="1" applyAlignment="1">
      <alignment horizontal="center" vertical="center" wrapText="1"/>
    </xf>
    <xf numFmtId="0" fontId="6" fillId="5" borderId="28" xfId="1" applyFont="1" applyFill="1" applyBorder="1" applyAlignment="1">
      <alignment vertical="center" wrapText="1"/>
    </xf>
    <xf numFmtId="3" fontId="19" fillId="5" borderId="29" xfId="1" applyNumberFormat="1" applyFont="1" applyFill="1" applyBorder="1" applyAlignment="1">
      <alignment vertical="center" wrapText="1"/>
    </xf>
    <xf numFmtId="3" fontId="4" fillId="5" borderId="10" xfId="1" applyNumberFormat="1" applyFont="1" applyFill="1" applyBorder="1" applyAlignment="1">
      <alignment horizontal="right" vertical="center" wrapText="1"/>
    </xf>
    <xf numFmtId="0" fontId="0" fillId="5" borderId="14" xfId="0" applyFill="1" applyBorder="1" applyAlignment="1">
      <alignment vertical="center"/>
    </xf>
    <xf numFmtId="0" fontId="27" fillId="5" borderId="44" xfId="0" applyFont="1" applyFill="1" applyBorder="1" applyAlignment="1">
      <alignment vertical="center" wrapText="1"/>
    </xf>
    <xf numFmtId="0" fontId="28" fillId="5" borderId="31" xfId="0" applyFont="1" applyFill="1" applyBorder="1" applyAlignment="1">
      <alignment vertical="center"/>
    </xf>
    <xf numFmtId="0" fontId="28" fillId="5" borderId="26" xfId="0" applyFont="1" applyFill="1" applyBorder="1"/>
    <xf numFmtId="0" fontId="28" fillId="5" borderId="26" xfId="0" applyFont="1" applyFill="1" applyBorder="1" applyAlignment="1">
      <alignment vertical="center" wrapText="1"/>
    </xf>
    <xf numFmtId="0" fontId="24" fillId="6" borderId="18" xfId="0" applyFont="1" applyFill="1" applyBorder="1" applyAlignment="1">
      <alignment vertical="center" wrapText="1"/>
    </xf>
    <xf numFmtId="167" fontId="24" fillId="6" borderId="1" xfId="12" applyNumberFormat="1" applyFont="1" applyFill="1" applyBorder="1" applyAlignment="1" applyProtection="1">
      <alignment vertical="center" wrapText="1"/>
    </xf>
    <xf numFmtId="167" fontId="24" fillId="6" borderId="30" xfId="12" applyNumberFormat="1" applyFont="1" applyFill="1" applyBorder="1" applyAlignment="1" applyProtection="1">
      <alignment vertical="center" wrapText="1"/>
    </xf>
    <xf numFmtId="166" fontId="24" fillId="6" borderId="45" xfId="11" applyNumberFormat="1" applyFont="1" applyFill="1" applyBorder="1" applyAlignment="1" applyProtection="1">
      <alignment vertical="center" wrapText="1"/>
    </xf>
    <xf numFmtId="166" fontId="24" fillId="6" borderId="46" xfId="11" applyNumberFormat="1" applyFont="1" applyFill="1" applyBorder="1" applyAlignment="1" applyProtection="1">
      <alignment vertical="center" wrapText="1"/>
    </xf>
    <xf numFmtId="167" fontId="27" fillId="5" borderId="48" xfId="12" applyNumberFormat="1" applyFont="1" applyFill="1" applyBorder="1" applyAlignment="1" applyProtection="1">
      <alignment vertical="center" wrapText="1"/>
    </xf>
    <xf numFmtId="0" fontId="27" fillId="5" borderId="49" xfId="0" applyFont="1" applyFill="1" applyBorder="1" applyAlignment="1">
      <alignment vertical="center" wrapText="1"/>
    </xf>
    <xf numFmtId="0" fontId="9" fillId="0" borderId="19" xfId="0" applyFont="1" applyBorder="1"/>
    <xf numFmtId="0" fontId="14" fillId="0" borderId="49" xfId="1" applyFont="1" applyBorder="1" applyAlignment="1">
      <alignment vertical="center"/>
    </xf>
    <xf numFmtId="0" fontId="40" fillId="5" borderId="16" xfId="1" applyFont="1" applyFill="1" applyBorder="1"/>
    <xf numFmtId="0" fontId="11" fillId="0" borderId="0" xfId="9" applyProtection="1">
      <protection hidden="1"/>
    </xf>
    <xf numFmtId="49" fontId="10" fillId="0" borderId="0" xfId="13" applyNumberFormat="1" applyFont="1" applyAlignment="1" applyProtection="1">
      <alignment horizontal="left" vertical="center"/>
      <protection hidden="1"/>
    </xf>
    <xf numFmtId="0" fontId="15" fillId="0" borderId="0" xfId="9" applyFont="1" applyProtection="1">
      <protection hidden="1"/>
    </xf>
    <xf numFmtId="0" fontId="11" fillId="0" borderId="0" xfId="9"/>
    <xf numFmtId="49" fontId="41" fillId="8" borderId="0" xfId="13" applyNumberFormat="1" applyFont="1" applyFill="1" applyAlignment="1" applyProtection="1">
      <alignment horizontal="left" vertical="center"/>
      <protection hidden="1"/>
    </xf>
    <xf numFmtId="0" fontId="42" fillId="9" borderId="0" xfId="13" applyFont="1" applyFill="1" applyProtection="1">
      <protection hidden="1"/>
    </xf>
    <xf numFmtId="0" fontId="42" fillId="0" borderId="0" xfId="13" applyFont="1" applyProtection="1">
      <protection hidden="1"/>
    </xf>
    <xf numFmtId="1" fontId="11" fillId="0" borderId="0" xfId="9" applyNumberFormat="1" applyProtection="1">
      <protection hidden="1"/>
    </xf>
    <xf numFmtId="0" fontId="43" fillId="0" borderId="0" xfId="9" applyFont="1" applyProtection="1">
      <protection hidden="1"/>
    </xf>
    <xf numFmtId="49" fontId="44" fillId="0" borderId="0" xfId="13" applyNumberFormat="1" applyFont="1" applyAlignment="1" applyProtection="1">
      <alignment horizontal="left" vertical="center"/>
      <protection hidden="1"/>
    </xf>
    <xf numFmtId="0" fontId="45" fillId="0" borderId="0" xfId="9" applyFont="1" applyAlignment="1">
      <alignment horizontal="left"/>
    </xf>
    <xf numFmtId="0" fontId="45" fillId="0" borderId="0" xfId="9" applyFont="1"/>
    <xf numFmtId="49" fontId="10" fillId="0" borderId="0" xfId="13" applyNumberFormat="1" applyFont="1" applyAlignment="1" applyProtection="1">
      <alignment horizontal="left" vertical="center"/>
      <protection locked="0"/>
    </xf>
    <xf numFmtId="0" fontId="24" fillId="6" borderId="52" xfId="0" applyFont="1" applyFill="1" applyBorder="1" applyAlignment="1">
      <alignment vertical="center" wrapText="1"/>
    </xf>
    <xf numFmtId="167" fontId="24" fillId="6" borderId="58" xfId="12" applyNumberFormat="1" applyFont="1" applyFill="1" applyBorder="1" applyAlignment="1" applyProtection="1">
      <alignment vertical="center" wrapText="1"/>
    </xf>
    <xf numFmtId="166" fontId="24" fillId="6" borderId="59" xfId="11" applyNumberFormat="1" applyFont="1" applyFill="1" applyBorder="1" applyAlignment="1" applyProtection="1">
      <alignment vertical="center" wrapText="1"/>
    </xf>
    <xf numFmtId="0" fontId="24" fillId="5" borderId="18" xfId="0" applyFont="1" applyFill="1" applyBorder="1" applyAlignment="1">
      <alignment vertical="center" wrapText="1"/>
    </xf>
    <xf numFmtId="167" fontId="27" fillId="5" borderId="30" xfId="12" applyNumberFormat="1" applyFont="1" applyFill="1" applyBorder="1" applyAlignment="1" applyProtection="1">
      <alignment vertical="center" wrapText="1"/>
    </xf>
    <xf numFmtId="0" fontId="24" fillId="6" borderId="57" xfId="0" applyFont="1" applyFill="1" applyBorder="1" applyAlignment="1">
      <alignment vertical="center" wrapText="1"/>
    </xf>
    <xf numFmtId="167" fontId="24" fillId="6" borderId="40" xfId="12" applyNumberFormat="1" applyFont="1" applyFill="1" applyBorder="1" applyAlignment="1" applyProtection="1">
      <alignment vertical="center" wrapText="1"/>
    </xf>
    <xf numFmtId="166" fontId="24" fillId="6" borderId="47" xfId="11" applyNumberFormat="1" applyFont="1" applyFill="1" applyBorder="1" applyAlignment="1" applyProtection="1">
      <alignment vertical="center" wrapText="1"/>
    </xf>
    <xf numFmtId="0" fontId="32" fillId="6" borderId="16" xfId="0" applyFont="1" applyFill="1" applyBorder="1" applyAlignment="1" applyProtection="1">
      <alignment horizontal="left" vertical="center" wrapText="1"/>
      <protection hidden="1"/>
    </xf>
    <xf numFmtId="49" fontId="0" fillId="0" borderId="0" xfId="0" applyNumberFormat="1" applyAlignment="1" applyProtection="1">
      <alignment vertical="top" wrapText="1"/>
      <protection locked="0"/>
    </xf>
    <xf numFmtId="3" fontId="38" fillId="0" borderId="0" xfId="12" applyNumberFormat="1" applyFont="1" applyBorder="1" applyAlignment="1" applyProtection="1">
      <alignment vertical="top"/>
      <protection locked="0"/>
    </xf>
    <xf numFmtId="0" fontId="0" fillId="0" borderId="0" xfId="0" applyAlignment="1">
      <alignment vertical="top"/>
    </xf>
    <xf numFmtId="167" fontId="38" fillId="0" borderId="0" xfId="0" applyNumberFormat="1" applyFont="1" applyAlignment="1">
      <alignment vertical="top"/>
    </xf>
    <xf numFmtId="3" fontId="38" fillId="0" borderId="0" xfId="12" applyNumberFormat="1" applyFont="1" applyAlignment="1" applyProtection="1">
      <alignment vertical="top"/>
      <protection locked="0"/>
    </xf>
    <xf numFmtId="167" fontId="0" fillId="0" borderId="0" xfId="12" applyNumberFormat="1" applyFont="1" applyAlignment="1" applyProtection="1">
      <alignment vertical="top"/>
      <protection locked="0"/>
    </xf>
    <xf numFmtId="167" fontId="0" fillId="0" borderId="0" xfId="0" applyNumberFormat="1" applyAlignment="1">
      <alignment vertical="top"/>
    </xf>
    <xf numFmtId="0" fontId="24" fillId="5" borderId="26" xfId="0" applyFont="1" applyFill="1" applyBorder="1" applyAlignment="1">
      <alignment horizontal="center" vertical="center" wrapText="1"/>
    </xf>
    <xf numFmtId="0" fontId="24" fillId="5" borderId="26" xfId="0" applyFont="1" applyFill="1" applyBorder="1" applyAlignment="1">
      <alignment horizontal="center" vertical="center"/>
    </xf>
    <xf numFmtId="0" fontId="24" fillId="5" borderId="26" xfId="0" applyFont="1" applyFill="1" applyBorder="1" applyAlignment="1">
      <alignment vertical="center"/>
    </xf>
    <xf numFmtId="0" fontId="30" fillId="5" borderId="31" xfId="1" applyFont="1" applyFill="1" applyBorder="1" applyAlignment="1">
      <alignment horizontal="left" vertical="center" wrapText="1"/>
    </xf>
    <xf numFmtId="0" fontId="51" fillId="5" borderId="0" xfId="1" applyFont="1" applyFill="1" applyAlignment="1">
      <alignment horizontal="center" vertical="center" wrapText="1"/>
    </xf>
    <xf numFmtId="0" fontId="11" fillId="5" borderId="53" xfId="1" applyFont="1" applyFill="1" applyBorder="1" applyAlignment="1">
      <alignment vertical="center" wrapText="1"/>
    </xf>
    <xf numFmtId="0" fontId="13" fillId="0" borderId="63" xfId="1" applyFont="1" applyBorder="1" applyAlignment="1">
      <alignment vertical="center" wrapText="1"/>
    </xf>
    <xf numFmtId="0" fontId="13" fillId="7" borderId="63" xfId="1" applyFont="1" applyFill="1" applyBorder="1" applyAlignment="1">
      <alignment vertical="center" wrapText="1"/>
    </xf>
    <xf numFmtId="3" fontId="15" fillId="2" borderId="44" xfId="1" applyNumberFormat="1" applyFont="1" applyFill="1" applyBorder="1" applyAlignment="1">
      <alignment vertical="center" wrapText="1"/>
    </xf>
    <xf numFmtId="0" fontId="11" fillId="5" borderId="65" xfId="1" applyFont="1" applyFill="1" applyBorder="1" applyAlignment="1">
      <alignment vertical="center"/>
    </xf>
    <xf numFmtId="3" fontId="14" fillId="0" borderId="66" xfId="1" applyNumberFormat="1" applyFont="1" applyBorder="1" applyAlignment="1">
      <alignment vertical="center"/>
    </xf>
    <xf numFmtId="0" fontId="23" fillId="0" borderId="0" xfId="1" applyFont="1"/>
    <xf numFmtId="0" fontId="51" fillId="5" borderId="67" xfId="1" applyFont="1" applyFill="1" applyBorder="1" applyAlignment="1">
      <alignment horizontal="center" vertical="center" wrapText="1"/>
    </xf>
    <xf numFmtId="0" fontId="5" fillId="5" borderId="25" xfId="1" applyFont="1" applyFill="1" applyBorder="1" applyAlignment="1">
      <alignment horizontal="center" vertical="center" wrapText="1"/>
    </xf>
    <xf numFmtId="0" fontId="5" fillId="5" borderId="26" xfId="1" applyFont="1" applyFill="1" applyBorder="1" applyAlignment="1">
      <alignment horizontal="center" vertical="center" wrapText="1"/>
    </xf>
    <xf numFmtId="0" fontId="5" fillId="5" borderId="23" xfId="1" applyFont="1" applyFill="1" applyBorder="1" applyAlignment="1">
      <alignment horizontal="center" vertical="center" wrapText="1"/>
    </xf>
    <xf numFmtId="0" fontId="5" fillId="5" borderId="70" xfId="1" applyFont="1" applyFill="1" applyBorder="1" applyAlignment="1">
      <alignment horizontal="center" vertical="center" wrapText="1"/>
    </xf>
    <xf numFmtId="0" fontId="5" fillId="5" borderId="71" xfId="1" applyFont="1" applyFill="1" applyBorder="1" applyAlignment="1">
      <alignment horizontal="center" vertical="center" wrapText="1"/>
    </xf>
    <xf numFmtId="0" fontId="4" fillId="11" borderId="27" xfId="1" applyFont="1" applyFill="1" applyBorder="1" applyAlignment="1">
      <alignment horizontal="left" vertical="center" wrapText="1"/>
    </xf>
    <xf numFmtId="0" fontId="5" fillId="11" borderId="42" xfId="1" applyFont="1" applyFill="1" applyBorder="1" applyAlignment="1">
      <alignment horizontal="center" vertical="center" wrapText="1"/>
    </xf>
    <xf numFmtId="0" fontId="5" fillId="11" borderId="43" xfId="1" applyFont="1" applyFill="1" applyBorder="1" applyAlignment="1">
      <alignment horizontal="center" vertical="center" wrapText="1"/>
    </xf>
    <xf numFmtId="3" fontId="14" fillId="0" borderId="24" xfId="1" applyNumberFormat="1" applyFont="1" applyBorder="1" applyAlignment="1">
      <alignment vertical="center"/>
    </xf>
    <xf numFmtId="3" fontId="14" fillId="0" borderId="72" xfId="1" applyNumberFormat="1" applyFont="1" applyBorder="1" applyAlignment="1">
      <alignment vertical="center"/>
    </xf>
    <xf numFmtId="0" fontId="13" fillId="0" borderId="72" xfId="1" applyFont="1" applyBorder="1" applyAlignment="1">
      <alignment vertical="center" wrapText="1"/>
    </xf>
    <xf numFmtId="0" fontId="53" fillId="2" borderId="55" xfId="1" applyFont="1" applyFill="1" applyBorder="1" applyAlignment="1">
      <alignment vertical="center" wrapText="1"/>
    </xf>
    <xf numFmtId="0" fontId="52" fillId="0" borderId="26" xfId="1" applyFont="1" applyBorder="1" applyAlignment="1">
      <alignment wrapText="1"/>
    </xf>
    <xf numFmtId="0" fontId="52" fillId="0" borderId="24" xfId="1" applyFont="1" applyBorder="1"/>
    <xf numFmtId="0" fontId="41" fillId="5" borderId="56" xfId="1" applyFont="1" applyFill="1" applyBorder="1" applyAlignment="1">
      <alignment horizontal="center" vertical="center"/>
    </xf>
    <xf numFmtId="0" fontId="39" fillId="0" borderId="0" xfId="0" applyFont="1" applyAlignment="1">
      <alignment horizontal="right"/>
    </xf>
    <xf numFmtId="0" fontId="23" fillId="5" borderId="0" xfId="1" applyFont="1" applyFill="1" applyAlignment="1">
      <alignment horizontal="right"/>
    </xf>
    <xf numFmtId="0" fontId="1" fillId="5" borderId="0" xfId="1" applyFill="1"/>
    <xf numFmtId="0" fontId="23" fillId="5" borderId="0" xfId="1" applyFont="1" applyFill="1"/>
    <xf numFmtId="10" fontId="23" fillId="5" borderId="0" xfId="1" applyNumberFormat="1" applyFont="1" applyFill="1" applyAlignment="1">
      <alignment horizontal="right"/>
    </xf>
    <xf numFmtId="3" fontId="14" fillId="0" borderId="9" xfId="1" applyNumberFormat="1" applyFont="1" applyBorder="1" applyAlignment="1" applyProtection="1">
      <alignment vertical="center"/>
      <protection locked="0"/>
    </xf>
    <xf numFmtId="3" fontId="52" fillId="2" borderId="44" xfId="1" applyNumberFormat="1" applyFont="1" applyFill="1" applyBorder="1" applyAlignment="1">
      <alignment vertical="center" wrapText="1"/>
    </xf>
    <xf numFmtId="0" fontId="5" fillId="5" borderId="78" xfId="1" applyFont="1" applyFill="1" applyBorder="1" applyAlignment="1">
      <alignment horizontal="center" vertical="center" wrapText="1"/>
    </xf>
    <xf numFmtId="0" fontId="5" fillId="5" borderId="8" xfId="1" applyFont="1" applyFill="1" applyBorder="1" applyAlignment="1">
      <alignment horizontal="center" vertical="center"/>
    </xf>
    <xf numFmtId="0" fontId="5" fillId="5" borderId="39" xfId="1" applyFont="1" applyFill="1" applyBorder="1" applyAlignment="1">
      <alignment horizontal="center" vertical="center" wrapText="1"/>
    </xf>
    <xf numFmtId="0" fontId="5" fillId="5" borderId="8" xfId="1" applyFont="1" applyFill="1" applyBorder="1" applyAlignment="1">
      <alignment horizontal="center" vertical="center" wrapText="1"/>
    </xf>
    <xf numFmtId="0" fontId="14" fillId="0" borderId="46" xfId="1" applyFont="1" applyBorder="1" applyAlignment="1" applyProtection="1">
      <alignment horizontal="center" vertical="center"/>
      <protection locked="0"/>
    </xf>
    <xf numFmtId="0" fontId="14" fillId="7" borderId="46" xfId="1" applyFont="1" applyFill="1" applyBorder="1" applyAlignment="1" applyProtection="1">
      <alignment horizontal="center" vertical="center"/>
      <protection locked="0"/>
    </xf>
    <xf numFmtId="0" fontId="14" fillId="0" borderId="47" xfId="1" applyFont="1" applyBorder="1" applyAlignment="1" applyProtection="1">
      <alignment horizontal="center" vertical="center"/>
      <protection locked="0"/>
    </xf>
    <xf numFmtId="0" fontId="14" fillId="0" borderId="1" xfId="1" applyFont="1" applyBorder="1" applyAlignment="1" applyProtection="1">
      <alignment horizontal="center" vertical="top"/>
      <protection locked="0"/>
    </xf>
    <xf numFmtId="3" fontId="4" fillId="0" borderId="79" xfId="1" applyNumberFormat="1" applyFont="1" applyBorder="1" applyAlignment="1" applyProtection="1">
      <alignment vertical="center" wrapText="1"/>
      <protection locked="0"/>
    </xf>
    <xf numFmtId="3" fontId="4" fillId="0" borderId="80" xfId="1" applyNumberFormat="1" applyFont="1" applyBorder="1" applyAlignment="1" applyProtection="1">
      <alignment vertical="center" wrapText="1"/>
      <protection locked="0"/>
    </xf>
    <xf numFmtId="3" fontId="4" fillId="0" borderId="81" xfId="1" applyNumberFormat="1" applyFont="1" applyBorder="1" applyAlignment="1" applyProtection="1">
      <alignment vertical="center" wrapText="1"/>
      <protection locked="0"/>
    </xf>
    <xf numFmtId="3" fontId="4" fillId="0" borderId="82" xfId="1" applyNumberFormat="1" applyFont="1" applyBorder="1" applyAlignment="1" applyProtection="1">
      <alignment vertical="center" wrapText="1"/>
      <protection locked="0"/>
    </xf>
    <xf numFmtId="3" fontId="4" fillId="0" borderId="83" xfId="1" applyNumberFormat="1" applyFont="1" applyBorder="1" applyAlignment="1" applyProtection="1">
      <alignment vertical="center" wrapText="1"/>
      <protection locked="0"/>
    </xf>
    <xf numFmtId="3" fontId="4" fillId="0" borderId="84" xfId="1" applyNumberFormat="1" applyFont="1" applyBorder="1" applyAlignment="1" applyProtection="1">
      <alignment vertical="center" wrapText="1"/>
      <protection locked="0"/>
    </xf>
    <xf numFmtId="3" fontId="4" fillId="0" borderId="85" xfId="1" applyNumberFormat="1" applyFont="1" applyBorder="1" applyAlignment="1" applyProtection="1">
      <alignment vertical="center" wrapText="1"/>
      <protection locked="0"/>
    </xf>
    <xf numFmtId="3" fontId="4" fillId="0" borderId="86" xfId="1" applyNumberFormat="1" applyFont="1" applyBorder="1" applyAlignment="1" applyProtection="1">
      <alignment vertical="center" wrapText="1"/>
      <protection locked="0"/>
    </xf>
    <xf numFmtId="3" fontId="4" fillId="0" borderId="87" xfId="1" applyNumberFormat="1" applyFont="1" applyBorder="1" applyAlignment="1" applyProtection="1">
      <alignment vertical="center" wrapText="1"/>
      <protection locked="0"/>
    </xf>
    <xf numFmtId="0" fontId="4" fillId="0" borderId="88" xfId="1" applyFont="1" applyBorder="1" applyAlignment="1" applyProtection="1">
      <alignment vertical="center" wrapText="1"/>
      <protection locked="0"/>
    </xf>
    <xf numFmtId="0" fontId="4" fillId="0" borderId="85" xfId="1" applyFont="1" applyBorder="1" applyAlignment="1" applyProtection="1">
      <alignment vertical="center" wrapText="1"/>
      <protection locked="0"/>
    </xf>
    <xf numFmtId="0" fontId="6" fillId="0" borderId="89" xfId="1" applyFont="1" applyBorder="1" applyAlignment="1">
      <alignment vertical="center" wrapText="1"/>
    </xf>
    <xf numFmtId="0" fontId="6" fillId="0" borderId="90" xfId="1" applyFont="1" applyBorder="1" applyAlignment="1">
      <alignment vertical="center" wrapText="1"/>
    </xf>
    <xf numFmtId="0" fontId="6" fillId="0" borderId="91" xfId="1" applyFont="1" applyBorder="1" applyAlignment="1">
      <alignment vertical="center" wrapText="1"/>
    </xf>
    <xf numFmtId="0" fontId="4" fillId="11" borderId="92" xfId="1" applyFont="1" applyFill="1" applyBorder="1" applyAlignment="1">
      <alignment horizontal="left" vertical="center" wrapText="1"/>
    </xf>
    <xf numFmtId="3" fontId="4" fillId="0" borderId="93" xfId="1" applyNumberFormat="1" applyFont="1" applyBorder="1" applyAlignment="1">
      <alignment horizontal="right" vertical="center" wrapText="1"/>
    </xf>
    <xf numFmtId="3" fontId="4" fillId="0" borderId="94" xfId="1" applyNumberFormat="1" applyFont="1" applyBorder="1" applyAlignment="1">
      <alignment horizontal="right" vertical="center" wrapText="1"/>
    </xf>
    <xf numFmtId="3" fontId="4" fillId="0" borderId="95" xfId="1" applyNumberFormat="1" applyFont="1" applyBorder="1" applyAlignment="1">
      <alignment horizontal="right" vertical="center" wrapText="1"/>
    </xf>
    <xf numFmtId="0" fontId="4" fillId="0" borderId="96" xfId="1" applyFont="1" applyBorder="1" applyAlignment="1" applyProtection="1">
      <alignment vertical="center" wrapText="1"/>
      <protection locked="0"/>
    </xf>
    <xf numFmtId="0" fontId="4" fillId="0" borderId="97" xfId="1" applyFont="1" applyBorder="1" applyAlignment="1" applyProtection="1">
      <alignment vertical="center" wrapText="1"/>
      <protection locked="0"/>
    </xf>
    <xf numFmtId="0" fontId="5" fillId="10" borderId="99" xfId="1" applyFont="1" applyFill="1" applyBorder="1" applyAlignment="1">
      <alignment horizontal="center" vertical="center" wrapText="1"/>
    </xf>
    <xf numFmtId="0" fontId="4" fillId="10" borderId="98" xfId="1" applyFont="1" applyFill="1" applyBorder="1" applyAlignment="1">
      <alignment vertical="center" wrapText="1"/>
    </xf>
    <xf numFmtId="0" fontId="14" fillId="0" borderId="66" xfId="1" applyFont="1" applyBorder="1" applyAlignment="1">
      <alignment vertical="top"/>
    </xf>
    <xf numFmtId="0" fontId="13" fillId="0" borderId="66" xfId="1" applyFont="1" applyBorder="1" applyAlignment="1">
      <alignment vertical="top" wrapText="1"/>
    </xf>
    <xf numFmtId="0" fontId="14" fillId="0" borderId="100" xfId="1" applyFont="1" applyBorder="1" applyAlignment="1">
      <alignment vertical="top"/>
    </xf>
    <xf numFmtId="0" fontId="51" fillId="5" borderId="14" xfId="1" applyFont="1" applyFill="1" applyBorder="1" applyAlignment="1">
      <alignment horizontal="center" vertical="center" wrapText="1"/>
    </xf>
    <xf numFmtId="3" fontId="11" fillId="0" borderId="9" xfId="1" applyNumberFormat="1" applyFont="1" applyBorder="1" applyAlignment="1" applyProtection="1">
      <alignment vertical="top"/>
      <protection locked="0"/>
    </xf>
    <xf numFmtId="3" fontId="14" fillId="7" borderId="66" xfId="1" applyNumberFormat="1" applyFont="1" applyFill="1" applyBorder="1" applyAlignment="1">
      <alignment vertical="center"/>
    </xf>
    <xf numFmtId="0" fontId="14" fillId="0" borderId="101" xfId="1" applyFont="1" applyBorder="1" applyAlignment="1">
      <alignment vertical="top"/>
    </xf>
    <xf numFmtId="0" fontId="14" fillId="0" borderId="102" xfId="1" applyFont="1" applyBorder="1" applyAlignment="1" applyProtection="1">
      <alignment horizontal="center" vertical="top"/>
      <protection locked="0"/>
    </xf>
    <xf numFmtId="0" fontId="4" fillId="0" borderId="0" xfId="9" applyFont="1" applyProtection="1">
      <protection hidden="1"/>
    </xf>
    <xf numFmtId="49" fontId="10" fillId="0" borderId="0" xfId="9" applyNumberFormat="1" applyFont="1" applyAlignment="1" applyProtection="1">
      <alignment horizontal="center"/>
      <protection hidden="1"/>
    </xf>
    <xf numFmtId="3" fontId="14" fillId="0" borderId="9" xfId="1" applyNumberFormat="1" applyFont="1" applyBorder="1" applyAlignment="1" applyProtection="1">
      <alignment vertical="top"/>
      <protection locked="0"/>
    </xf>
    <xf numFmtId="0" fontId="41" fillId="8" borderId="0" xfId="9" applyFont="1" applyFill="1" applyAlignment="1">
      <alignment wrapText="1"/>
    </xf>
    <xf numFmtId="0" fontId="41" fillId="8" borderId="0" xfId="7" applyFont="1" applyFill="1" applyProtection="1">
      <protection hidden="1"/>
    </xf>
    <xf numFmtId="49" fontId="41" fillId="8" borderId="0" xfId="2" applyNumberFormat="1" applyFont="1" applyFill="1" applyAlignment="1" applyProtection="1">
      <alignment wrapText="1"/>
    </xf>
    <xf numFmtId="3" fontId="14" fillId="7" borderId="9" xfId="1" applyNumberFormat="1" applyFont="1" applyFill="1" applyBorder="1" applyAlignment="1" applyProtection="1">
      <alignment vertical="top"/>
      <protection locked="0"/>
    </xf>
    <xf numFmtId="0" fontId="14" fillId="7" borderId="1" xfId="1" applyFont="1" applyFill="1" applyBorder="1" applyAlignment="1" applyProtection="1">
      <alignment horizontal="center" vertical="top"/>
      <protection locked="0"/>
    </xf>
    <xf numFmtId="3" fontId="11" fillId="7" borderId="9" xfId="1" applyNumberFormat="1" applyFont="1" applyFill="1" applyBorder="1" applyAlignment="1" applyProtection="1">
      <alignment vertical="top"/>
      <protection locked="0"/>
    </xf>
    <xf numFmtId="3" fontId="14" fillId="7" borderId="64" xfId="1" applyNumberFormat="1" applyFont="1" applyFill="1" applyBorder="1" applyAlignment="1" applyProtection="1">
      <alignment vertical="top"/>
      <protection locked="0"/>
    </xf>
    <xf numFmtId="0" fontId="14" fillId="7" borderId="69" xfId="1" applyFont="1" applyFill="1" applyBorder="1" applyAlignment="1" applyProtection="1">
      <alignment horizontal="center" vertical="top"/>
      <protection locked="0"/>
    </xf>
    <xf numFmtId="0" fontId="3" fillId="0" borderId="0" xfId="2" applyFont="1" applyAlignment="1" applyProtection="1">
      <alignment horizontal="center"/>
    </xf>
    <xf numFmtId="49" fontId="0" fillId="0" borderId="0" xfId="1" applyNumberFormat="1" applyFont="1" applyAlignment="1" applyProtection="1">
      <alignment vertical="top" wrapText="1"/>
      <protection locked="0"/>
    </xf>
    <xf numFmtId="3" fontId="55" fillId="0" borderId="0" xfId="1" applyNumberFormat="1" applyFont="1" applyAlignment="1" applyProtection="1">
      <alignment vertical="top"/>
      <protection locked="0"/>
    </xf>
    <xf numFmtId="165" fontId="1" fillId="0" borderId="0" xfId="1" applyNumberFormat="1"/>
    <xf numFmtId="49" fontId="0" fillId="0" borderId="0" xfId="0" applyNumberFormat="1" applyAlignment="1" applyProtection="1">
      <alignment horizontal="left" vertical="top" wrapText="1"/>
      <protection locked="0"/>
    </xf>
    <xf numFmtId="3" fontId="52" fillId="2" borderId="44" xfId="1" applyNumberFormat="1" applyFont="1" applyFill="1" applyBorder="1" applyAlignment="1">
      <alignment horizontal="center" vertical="center" wrapText="1"/>
    </xf>
    <xf numFmtId="3" fontId="14" fillId="0" borderId="63" xfId="1" applyNumberFormat="1" applyFont="1" applyBorder="1" applyAlignment="1" applyProtection="1">
      <alignment horizontal="center" vertical="center"/>
      <protection locked="0"/>
    </xf>
    <xf numFmtId="3" fontId="14" fillId="7" borderId="63" xfId="1" applyNumberFormat="1" applyFont="1" applyFill="1" applyBorder="1" applyAlignment="1" applyProtection="1">
      <alignment horizontal="center" vertical="center"/>
      <protection locked="0"/>
    </xf>
    <xf numFmtId="3" fontId="13" fillId="0" borderId="105" xfId="1" applyNumberFormat="1" applyFont="1" applyBorder="1" applyAlignment="1">
      <alignment horizontal="center" vertical="center" wrapText="1"/>
    </xf>
    <xf numFmtId="0" fontId="41" fillId="5" borderId="106" xfId="1" applyFont="1" applyFill="1" applyBorder="1" applyAlignment="1">
      <alignment horizontal="center" vertical="center"/>
    </xf>
    <xf numFmtId="3" fontId="14" fillId="0" borderId="107" xfId="1" applyNumberFormat="1" applyFont="1" applyBorder="1" applyAlignment="1" applyProtection="1">
      <alignment vertical="center"/>
      <protection locked="0"/>
    </xf>
    <xf numFmtId="3" fontId="14" fillId="0" borderId="108" xfId="1" applyNumberFormat="1" applyFont="1" applyBorder="1" applyAlignment="1" applyProtection="1">
      <alignment vertical="center"/>
      <protection locked="0"/>
    </xf>
    <xf numFmtId="0" fontId="30" fillId="5" borderId="109" xfId="1" applyFont="1" applyFill="1" applyBorder="1" applyAlignment="1">
      <alignment horizontal="center" vertical="center" wrapText="1"/>
    </xf>
    <xf numFmtId="3" fontId="55" fillId="0" borderId="0" xfId="12" applyNumberFormat="1" applyFont="1" applyAlignment="1" applyProtection="1">
      <alignment vertical="top"/>
      <protection locked="0"/>
    </xf>
    <xf numFmtId="0" fontId="5" fillId="5" borderId="1" xfId="1" applyFont="1" applyFill="1" applyBorder="1" applyAlignment="1">
      <alignment vertical="center" wrapText="1"/>
    </xf>
    <xf numFmtId="0" fontId="5" fillId="5" borderId="1" xfId="1" applyFont="1" applyFill="1" applyBorder="1" applyAlignment="1">
      <alignment horizontal="center" vertical="center" wrapText="1"/>
    </xf>
    <xf numFmtId="167" fontId="0" fillId="0" borderId="0" xfId="12" applyNumberFormat="1" applyFont="1" applyAlignment="1" applyProtection="1">
      <alignment horizontal="left" vertical="top" wrapText="1"/>
      <protection locked="0"/>
    </xf>
    <xf numFmtId="3" fontId="38" fillId="0" borderId="0" xfId="1" applyNumberFormat="1" applyFont="1" applyAlignment="1" applyProtection="1">
      <alignment vertical="top"/>
      <protection locked="0"/>
    </xf>
    <xf numFmtId="165" fontId="0" fillId="0" borderId="0" xfId="12" applyFont="1"/>
    <xf numFmtId="167" fontId="57" fillId="5" borderId="48" xfId="12" applyNumberFormat="1" applyFont="1" applyFill="1" applyBorder="1" applyAlignment="1" applyProtection="1">
      <alignment vertical="center" wrapText="1"/>
    </xf>
    <xf numFmtId="0" fontId="56" fillId="0" borderId="0" xfId="0" applyFont="1"/>
    <xf numFmtId="0" fontId="39" fillId="0" borderId="0" xfId="0" applyFont="1" applyAlignment="1">
      <alignment wrapText="1"/>
    </xf>
    <xf numFmtId="49" fontId="59" fillId="0" borderId="0" xfId="0" applyNumberFormat="1" applyFont="1" applyAlignment="1" applyProtection="1">
      <alignment vertical="top" wrapText="1"/>
      <protection locked="0"/>
    </xf>
    <xf numFmtId="169" fontId="54" fillId="12" borderId="60" xfId="1" applyNumberFormat="1" applyFont="1" applyFill="1" applyBorder="1" applyAlignment="1" applyProtection="1">
      <alignment horizontal="center" vertical="center"/>
      <protection locked="0"/>
    </xf>
    <xf numFmtId="0" fontId="1" fillId="0" borderId="0" xfId="1" applyAlignment="1">
      <alignment vertical="top"/>
    </xf>
    <xf numFmtId="0" fontId="5" fillId="5" borderId="8" xfId="1" applyFont="1" applyFill="1" applyBorder="1" applyAlignment="1">
      <alignment horizontal="left" vertical="center" wrapText="1"/>
    </xf>
    <xf numFmtId="167" fontId="61" fillId="0" borderId="0" xfId="0" applyNumberFormat="1" applyFont="1" applyAlignment="1">
      <alignment vertical="top"/>
    </xf>
    <xf numFmtId="49" fontId="62" fillId="0" borderId="0" xfId="0" applyNumberFormat="1" applyFont="1" applyAlignment="1" applyProtection="1">
      <alignment vertical="top" wrapText="1"/>
      <protection locked="0"/>
    </xf>
    <xf numFmtId="49" fontId="63" fillId="0" borderId="0" xfId="0" applyNumberFormat="1" applyFont="1" applyAlignment="1" applyProtection="1">
      <alignment vertical="top" wrapText="1"/>
      <protection locked="0"/>
    </xf>
    <xf numFmtId="167" fontId="14" fillId="7" borderId="46" xfId="12" applyNumberFormat="1" applyFont="1" applyFill="1" applyBorder="1" applyAlignment="1" applyProtection="1">
      <alignment horizontal="center" vertical="center"/>
      <protection locked="0"/>
    </xf>
    <xf numFmtId="3" fontId="14" fillId="0" borderId="66" xfId="1" applyNumberFormat="1" applyFont="1" applyBorder="1" applyAlignment="1">
      <alignment horizontal="right" vertical="center"/>
    </xf>
    <xf numFmtId="167" fontId="1" fillId="0" borderId="0" xfId="12" applyNumberFormat="1"/>
    <xf numFmtId="3" fontId="0" fillId="0" borderId="0" xfId="0" applyNumberFormat="1"/>
    <xf numFmtId="49" fontId="1" fillId="0" borderId="0" xfId="1" applyNumberFormat="1" applyAlignment="1" applyProtection="1">
      <alignment vertical="top" wrapText="1"/>
      <protection locked="0"/>
    </xf>
    <xf numFmtId="3" fontId="38" fillId="13" borderId="0" xfId="12" applyNumberFormat="1" applyFont="1" applyFill="1" applyAlignment="1" applyProtection="1">
      <alignment vertical="top"/>
      <protection locked="0"/>
    </xf>
    <xf numFmtId="3" fontId="38" fillId="0" borderId="0" xfId="12" applyNumberFormat="1" applyFont="1" applyFill="1" applyAlignment="1" applyProtection="1">
      <alignment vertical="top"/>
      <protection locked="0"/>
    </xf>
    <xf numFmtId="49" fontId="58" fillId="0" borderId="0" xfId="0" applyNumberFormat="1" applyFont="1" applyAlignment="1" applyProtection="1">
      <alignment vertical="top" wrapText="1"/>
      <protection locked="0"/>
    </xf>
    <xf numFmtId="3" fontId="1" fillId="0" borderId="0" xfId="12" applyNumberFormat="1" applyFont="1" applyAlignment="1" applyProtection="1">
      <alignment vertical="top" wrapText="1"/>
      <protection locked="0"/>
    </xf>
    <xf numFmtId="167" fontId="0" fillId="0" borderId="0" xfId="12" applyNumberFormat="1" applyFont="1" applyFill="1" applyAlignment="1" applyProtection="1">
      <alignment vertical="top"/>
      <protection locked="0"/>
    </xf>
    <xf numFmtId="3" fontId="38" fillId="0" borderId="0" xfId="12" applyNumberFormat="1" applyFont="1" applyFill="1" applyBorder="1" applyAlignment="1" applyProtection="1">
      <alignment vertical="top"/>
      <protection locked="0"/>
    </xf>
    <xf numFmtId="3" fontId="0" fillId="0" borderId="0" xfId="12" applyNumberFormat="1" applyFont="1" applyAlignment="1" applyProtection="1">
      <alignment vertical="top" wrapText="1"/>
      <protection locked="0"/>
    </xf>
    <xf numFmtId="0" fontId="0" fillId="0" borderId="0" xfId="0" applyFont="1" applyAlignment="1">
      <alignment vertical="top" wrapText="1"/>
    </xf>
    <xf numFmtId="0" fontId="5" fillId="13" borderId="7" xfId="1" applyFont="1" applyFill="1" applyBorder="1" applyAlignment="1">
      <alignment horizontal="center" vertical="center" wrapText="1"/>
    </xf>
    <xf numFmtId="3" fontId="55" fillId="13" borderId="0" xfId="12" applyNumberFormat="1" applyFont="1" applyFill="1" applyAlignment="1" applyProtection="1">
      <alignment vertical="top"/>
      <protection locked="0"/>
    </xf>
    <xf numFmtId="166" fontId="59" fillId="5" borderId="0" xfId="1" applyNumberFormat="1" applyFont="1" applyFill="1" applyAlignment="1">
      <alignment horizontal="center"/>
    </xf>
    <xf numFmtId="167" fontId="0" fillId="0" borderId="0" xfId="12" applyNumberFormat="1" applyFont="1"/>
    <xf numFmtId="3" fontId="38" fillId="0" borderId="0" xfId="0" applyNumberFormat="1" applyFont="1" applyAlignment="1" applyProtection="1">
      <alignment vertical="top"/>
      <protection locked="0"/>
    </xf>
    <xf numFmtId="49" fontId="38" fillId="0" borderId="0" xfId="0" applyNumberFormat="1" applyFont="1" applyAlignment="1" applyProtection="1">
      <alignment vertical="top" wrapText="1"/>
      <protection locked="0"/>
    </xf>
    <xf numFmtId="168" fontId="35" fillId="6" borderId="15" xfId="0" applyNumberFormat="1" applyFont="1" applyFill="1" applyBorder="1" applyAlignment="1" applyProtection="1">
      <alignment horizontal="center" vertical="center"/>
      <protection locked="0"/>
    </xf>
    <xf numFmtId="168" fontId="35" fillId="6" borderId="16" xfId="0" applyNumberFormat="1" applyFont="1" applyFill="1" applyBorder="1" applyAlignment="1" applyProtection="1">
      <alignment horizontal="center" vertical="center"/>
      <protection locked="0"/>
    </xf>
    <xf numFmtId="0" fontId="34" fillId="5" borderId="15" xfId="0" applyFont="1" applyFill="1" applyBorder="1" applyAlignment="1">
      <alignment horizontal="center"/>
    </xf>
    <xf numFmtId="0" fontId="34" fillId="5" borderId="23" xfId="0" applyFont="1" applyFill="1" applyBorder="1" applyAlignment="1">
      <alignment horizontal="center"/>
    </xf>
    <xf numFmtId="0" fontId="34" fillId="5" borderId="16" xfId="0" applyFont="1" applyFill="1" applyBorder="1" applyAlignment="1">
      <alignment horizontal="center"/>
    </xf>
    <xf numFmtId="0" fontId="60" fillId="6" borderId="15" xfId="0" applyFont="1" applyFill="1" applyBorder="1" applyAlignment="1" applyProtection="1">
      <alignment horizontal="left" vertical="center" wrapText="1"/>
      <protection locked="0"/>
    </xf>
    <xf numFmtId="0" fontId="32" fillId="6" borderId="23" xfId="0" applyFont="1" applyFill="1" applyBorder="1" applyAlignment="1" applyProtection="1">
      <alignment horizontal="left" vertical="center" wrapText="1"/>
      <protection locked="0"/>
    </xf>
    <xf numFmtId="0" fontId="32" fillId="6" borderId="16" xfId="0" applyFont="1" applyFill="1" applyBorder="1" applyAlignment="1" applyProtection="1">
      <alignment horizontal="left" vertical="center" wrapText="1"/>
      <protection locked="0"/>
    </xf>
    <xf numFmtId="0" fontId="9" fillId="6" borderId="15" xfId="0" applyFont="1" applyFill="1" applyBorder="1" applyAlignment="1" applyProtection="1">
      <alignment horizontal="left" vertical="center"/>
      <protection locked="0"/>
    </xf>
    <xf numFmtId="0" fontId="0" fillId="6" borderId="16" xfId="0" applyFill="1" applyBorder="1" applyAlignment="1" applyProtection="1">
      <alignment horizontal="left" vertical="center"/>
      <protection locked="0"/>
    </xf>
    <xf numFmtId="0" fontId="0" fillId="6" borderId="15" xfId="0" applyFill="1" applyBorder="1" applyAlignment="1" applyProtection="1">
      <alignment horizontal="left"/>
      <protection locked="0"/>
    </xf>
    <xf numFmtId="0" fontId="0" fillId="6" borderId="23" xfId="0" applyFill="1" applyBorder="1" applyAlignment="1" applyProtection="1">
      <alignment horizontal="left"/>
      <protection locked="0"/>
    </xf>
    <xf numFmtId="0" fontId="0" fillId="6" borderId="16" xfId="0" applyFill="1" applyBorder="1" applyAlignment="1" applyProtection="1">
      <alignment horizontal="left"/>
      <protection locked="0"/>
    </xf>
    <xf numFmtId="0" fontId="36" fillId="5" borderId="15" xfId="0" applyFont="1" applyFill="1" applyBorder="1" applyAlignment="1">
      <alignment horizontal="left" vertical="center" wrapText="1"/>
    </xf>
    <xf numFmtId="0" fontId="36" fillId="5" borderId="23" xfId="0" applyFont="1" applyFill="1" applyBorder="1" applyAlignment="1">
      <alignment horizontal="left" vertical="center" wrapText="1"/>
    </xf>
    <xf numFmtId="0" fontId="36" fillId="5" borderId="16" xfId="0" applyFont="1" applyFill="1" applyBorder="1" applyAlignment="1">
      <alignment horizontal="left" vertical="center" wrapText="1"/>
    </xf>
    <xf numFmtId="0" fontId="28" fillId="5" borderId="15" xfId="0" applyFont="1" applyFill="1" applyBorder="1" applyAlignment="1">
      <alignment horizontal="left" vertical="center" wrapText="1"/>
    </xf>
    <xf numFmtId="0" fontId="28" fillId="5" borderId="16" xfId="0" applyFont="1" applyFill="1" applyBorder="1" applyAlignment="1">
      <alignment horizontal="left" vertical="center" wrapText="1"/>
    </xf>
    <xf numFmtId="0" fontId="28" fillId="5" borderId="15" xfId="0" applyFont="1" applyFill="1" applyBorder="1" applyAlignment="1">
      <alignment horizontal="left" vertical="center"/>
    </xf>
    <xf numFmtId="0" fontId="28" fillId="5" borderId="16" xfId="0" applyFont="1" applyFill="1" applyBorder="1" applyAlignment="1">
      <alignment horizontal="left" vertical="center"/>
    </xf>
    <xf numFmtId="0" fontId="28" fillId="5" borderId="23" xfId="0" applyFont="1" applyFill="1" applyBorder="1" applyAlignment="1">
      <alignment horizontal="left" vertical="center" wrapText="1"/>
    </xf>
    <xf numFmtId="0" fontId="28" fillId="5" borderId="23" xfId="0" applyFont="1" applyFill="1" applyBorder="1" applyAlignment="1">
      <alignment horizontal="left" vertical="center"/>
    </xf>
    <xf numFmtId="0" fontId="9" fillId="6" borderId="16" xfId="0" applyFont="1" applyFill="1" applyBorder="1" applyAlignment="1" applyProtection="1">
      <alignment horizontal="left" vertical="center"/>
      <protection locked="0"/>
    </xf>
    <xf numFmtId="0" fontId="9" fillId="6" borderId="23" xfId="0" applyFont="1" applyFill="1" applyBorder="1" applyAlignment="1" applyProtection="1">
      <alignment horizontal="left" vertical="center"/>
      <protection locked="0"/>
    </xf>
    <xf numFmtId="0" fontId="28" fillId="5" borderId="15" xfId="0" applyFont="1" applyFill="1" applyBorder="1" applyAlignment="1">
      <alignment vertical="center" wrapText="1"/>
    </xf>
    <xf numFmtId="0" fontId="28" fillId="5" borderId="16" xfId="0" applyFont="1" applyFill="1" applyBorder="1" applyAlignment="1">
      <alignment vertical="center" wrapText="1"/>
    </xf>
    <xf numFmtId="0" fontId="33" fillId="6" borderId="15" xfId="0" applyFont="1" applyFill="1" applyBorder="1" applyAlignment="1" applyProtection="1">
      <alignment horizontal="left" vertical="center" wrapText="1"/>
      <protection locked="0"/>
    </xf>
    <xf numFmtId="0" fontId="33" fillId="6" borderId="23" xfId="0" applyFont="1" applyFill="1" applyBorder="1" applyAlignment="1" applyProtection="1">
      <alignment horizontal="left" vertical="center" wrapText="1"/>
      <protection locked="0"/>
    </xf>
    <xf numFmtId="0" fontId="33" fillId="6" borderId="16" xfId="0" applyFont="1" applyFill="1" applyBorder="1" applyAlignment="1" applyProtection="1">
      <alignment horizontal="left" vertical="center" wrapText="1"/>
      <protection locked="0"/>
    </xf>
    <xf numFmtId="0" fontId="22" fillId="0" borderId="0" xfId="1" applyFont="1" applyAlignment="1">
      <alignment horizontal="center" vertical="top"/>
    </xf>
    <xf numFmtId="0" fontId="12" fillId="3" borderId="15" xfId="1" applyFont="1" applyFill="1" applyBorder="1" applyAlignment="1">
      <alignment horizontal="left" vertical="center" wrapText="1"/>
    </xf>
    <xf numFmtId="0" fontId="12" fillId="3" borderId="23" xfId="1" applyFont="1" applyFill="1" applyBorder="1" applyAlignment="1">
      <alignment horizontal="left" vertical="center" wrapText="1"/>
    </xf>
    <xf numFmtId="0" fontId="12" fillId="3" borderId="16" xfId="1" applyFont="1" applyFill="1" applyBorder="1" applyAlignment="1">
      <alignment horizontal="left" vertical="center" wrapText="1"/>
    </xf>
    <xf numFmtId="0" fontId="31" fillId="5" borderId="35" xfId="0" applyFont="1" applyFill="1" applyBorder="1" applyAlignment="1">
      <alignment horizontal="left" vertical="center" wrapText="1"/>
    </xf>
    <xf numFmtId="0" fontId="31" fillId="5" borderId="36" xfId="0" applyFont="1" applyFill="1" applyBorder="1" applyAlignment="1">
      <alignment horizontal="left" vertical="center" wrapText="1"/>
    </xf>
    <xf numFmtId="0" fontId="31" fillId="5" borderId="14" xfId="0" applyFont="1" applyFill="1" applyBorder="1" applyAlignment="1">
      <alignment horizontal="left" vertical="center" wrapText="1"/>
    </xf>
    <xf numFmtId="0" fontId="31" fillId="5" borderId="17" xfId="0" applyFont="1" applyFill="1" applyBorder="1" applyAlignment="1">
      <alignment horizontal="left" vertical="center" wrapText="1"/>
    </xf>
    <xf numFmtId="0" fontId="37" fillId="5" borderId="37" xfId="0" applyFont="1" applyFill="1" applyBorder="1" applyAlignment="1">
      <alignment horizontal="left" vertical="center" wrapText="1"/>
    </xf>
    <xf numFmtId="0" fontId="28" fillId="5" borderId="38" xfId="0" applyFont="1" applyFill="1" applyBorder="1" applyAlignment="1">
      <alignment horizontal="left" vertical="center" wrapText="1"/>
    </xf>
    <xf numFmtId="0" fontId="37" fillId="5" borderId="50" xfId="0" applyFont="1" applyFill="1" applyBorder="1" applyAlignment="1">
      <alignment horizontal="left" vertical="center" wrapText="1"/>
    </xf>
    <xf numFmtId="0" fontId="28" fillId="5" borderId="51" xfId="0" applyFont="1" applyFill="1" applyBorder="1" applyAlignment="1">
      <alignment horizontal="left" vertical="center" wrapText="1"/>
    </xf>
    <xf numFmtId="0" fontId="32" fillId="6" borderId="15" xfId="0" applyFont="1" applyFill="1"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104" xfId="0" applyBorder="1" applyAlignment="1" applyProtection="1">
      <alignment horizontal="left" vertical="center" wrapText="1"/>
      <protection locked="0"/>
    </xf>
    <xf numFmtId="0" fontId="7" fillId="3" borderId="31" xfId="1" applyFont="1" applyFill="1" applyBorder="1" applyAlignment="1">
      <alignment vertical="center" wrapText="1"/>
    </xf>
    <xf numFmtId="0" fontId="7" fillId="3" borderId="14" xfId="1" applyFont="1" applyFill="1" applyBorder="1" applyAlignment="1">
      <alignment vertical="center" wrapText="1"/>
    </xf>
    <xf numFmtId="0" fontId="7" fillId="3" borderId="17" xfId="1" applyFont="1" applyFill="1" applyBorder="1" applyAlignment="1">
      <alignment vertical="center" wrapText="1"/>
    </xf>
    <xf numFmtId="0" fontId="6" fillId="5" borderId="1" xfId="1" applyFont="1" applyFill="1" applyBorder="1" applyAlignment="1">
      <alignment vertical="center" wrapText="1"/>
    </xf>
    <xf numFmtId="0" fontId="7" fillId="3" borderId="4" xfId="1" applyFont="1" applyFill="1" applyBorder="1" applyAlignment="1">
      <alignment vertical="center" wrapText="1"/>
    </xf>
    <xf numFmtId="0" fontId="7" fillId="3" borderId="3" xfId="1" applyFont="1" applyFill="1" applyBorder="1" applyAlignment="1">
      <alignment vertical="center" wrapText="1"/>
    </xf>
    <xf numFmtId="0" fontId="7" fillId="3" borderId="2" xfId="1" applyFont="1" applyFill="1" applyBorder="1" applyAlignment="1">
      <alignment vertical="center" wrapText="1"/>
    </xf>
    <xf numFmtId="0" fontId="6" fillId="5" borderId="11" xfId="1" applyFont="1" applyFill="1" applyBorder="1" applyAlignment="1">
      <alignment vertical="center" wrapText="1"/>
    </xf>
    <xf numFmtId="0" fontId="6" fillId="5" borderId="12" xfId="1" applyFont="1" applyFill="1" applyBorder="1" applyAlignment="1">
      <alignment vertical="center" wrapText="1"/>
    </xf>
    <xf numFmtId="0" fontId="6" fillId="5" borderId="13" xfId="1" applyFont="1" applyFill="1" applyBorder="1" applyAlignment="1">
      <alignment vertical="center" wrapText="1"/>
    </xf>
    <xf numFmtId="0" fontId="6" fillId="5" borderId="33" xfId="1" applyFont="1" applyFill="1" applyBorder="1" applyAlignment="1">
      <alignment vertical="center" wrapText="1"/>
    </xf>
    <xf numFmtId="0" fontId="6" fillId="5" borderId="34" xfId="1" applyFont="1" applyFill="1" applyBorder="1" applyAlignment="1">
      <alignment vertical="center" wrapText="1"/>
    </xf>
    <xf numFmtId="0" fontId="4" fillId="5" borderId="11" xfId="9" applyFont="1" applyFill="1" applyBorder="1" applyAlignment="1">
      <alignment vertical="center" wrapText="1"/>
    </xf>
    <xf numFmtId="0" fontId="4" fillId="5" borderId="12" xfId="9" applyFont="1" applyFill="1" applyBorder="1" applyAlignment="1">
      <alignment vertical="center" wrapText="1"/>
    </xf>
    <xf numFmtId="0" fontId="0" fillId="0" borderId="54" xfId="0" applyBorder="1" applyAlignment="1">
      <alignment vertical="center" wrapText="1"/>
    </xf>
    <xf numFmtId="0" fontId="0" fillId="0" borderId="0" xfId="0" applyAlignment="1">
      <alignment vertical="center" wrapText="1"/>
    </xf>
    <xf numFmtId="0" fontId="50" fillId="5" borderId="62" xfId="2" applyFont="1" applyFill="1" applyBorder="1" applyAlignment="1" applyProtection="1">
      <alignment horizontal="left" vertical="center" wrapText="1"/>
    </xf>
    <xf numFmtId="0" fontId="0" fillId="0" borderId="61" xfId="0" applyBorder="1" applyAlignment="1">
      <alignment horizontal="left" vertical="center" wrapText="1"/>
    </xf>
    <xf numFmtId="0" fontId="0" fillId="0" borderId="76" xfId="0" applyFill="1" applyBorder="1" applyAlignment="1" applyProtection="1">
      <alignment vertical="top" wrapText="1"/>
      <protection locked="0"/>
    </xf>
    <xf numFmtId="0" fontId="0" fillId="0" borderId="68" xfId="0" applyFill="1" applyBorder="1" applyAlignment="1" applyProtection="1">
      <alignment vertical="top" wrapText="1"/>
      <protection locked="0"/>
    </xf>
    <xf numFmtId="0" fontId="0" fillId="0" borderId="77" xfId="0" applyFill="1" applyBorder="1" applyAlignment="1" applyProtection="1">
      <alignment vertical="top" wrapText="1"/>
      <protection locked="0"/>
    </xf>
    <xf numFmtId="0" fontId="0" fillId="0" borderId="75" xfId="0" applyFill="1" applyBorder="1" applyAlignment="1" applyProtection="1">
      <alignment vertical="top" wrapText="1"/>
      <protection locked="0"/>
    </xf>
    <xf numFmtId="0" fontId="51" fillId="5" borderId="53" xfId="1" applyFont="1" applyFill="1" applyBorder="1" applyAlignment="1">
      <alignment horizontal="center" vertical="center" wrapText="1"/>
    </xf>
    <xf numFmtId="0" fontId="0" fillId="0" borderId="73" xfId="0" applyBorder="1"/>
    <xf numFmtId="0" fontId="0" fillId="0" borderId="74" xfId="0" applyBorder="1"/>
    <xf numFmtId="0" fontId="0" fillId="0" borderId="103" xfId="0" applyFill="1" applyBorder="1" applyAlignment="1" applyProtection="1">
      <alignment vertical="top" wrapText="1"/>
      <protection locked="0"/>
    </xf>
    <xf numFmtId="0" fontId="0" fillId="0" borderId="76" xfId="0" applyFill="1" applyBorder="1" applyAlignment="1">
      <alignment vertical="top" wrapText="1"/>
    </xf>
    <xf numFmtId="0" fontId="0" fillId="0" borderId="68" xfId="0" applyFill="1" applyBorder="1" applyAlignment="1">
      <alignment vertical="top" wrapText="1"/>
    </xf>
    <xf numFmtId="0" fontId="14" fillId="0" borderId="31" xfId="1" applyFont="1" applyFill="1" applyBorder="1" applyAlignment="1" applyProtection="1">
      <alignment horizontal="left" vertical="top" wrapText="1"/>
      <protection locked="0"/>
    </xf>
    <xf numFmtId="0" fontId="1" fillId="0" borderId="17" xfId="0" applyFont="1" applyFill="1" applyBorder="1" applyAlignment="1" applyProtection="1">
      <alignment horizontal="left" vertical="top" wrapText="1"/>
      <protection locked="0"/>
    </xf>
    <xf numFmtId="0" fontId="1" fillId="0" borderId="54" xfId="0" applyFont="1" applyFill="1" applyBorder="1" applyAlignment="1" applyProtection="1">
      <alignment horizontal="left" vertical="top" wrapText="1"/>
      <protection locked="0"/>
    </xf>
    <xf numFmtId="0" fontId="1" fillId="0" borderId="19" xfId="0" applyFont="1" applyFill="1" applyBorder="1" applyAlignment="1" applyProtection="1">
      <alignment horizontal="left" vertical="top" wrapText="1"/>
      <protection locked="0"/>
    </xf>
    <xf numFmtId="0" fontId="1" fillId="0" borderId="55" xfId="0"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2" fillId="4" borderId="20" xfId="1" applyFont="1" applyFill="1" applyBorder="1" applyAlignment="1">
      <alignment horizontal="left"/>
    </xf>
    <xf numFmtId="0" fontId="12" fillId="4" borderId="21" xfId="1" applyFont="1" applyFill="1" applyBorder="1" applyAlignment="1">
      <alignment horizontal="left"/>
    </xf>
    <xf numFmtId="0" fontId="12" fillId="4" borderId="22" xfId="1" applyFont="1" applyFill="1" applyBorder="1" applyAlignment="1">
      <alignment horizontal="left"/>
    </xf>
    <xf numFmtId="0" fontId="30" fillId="5" borderId="15" xfId="1" applyFont="1" applyFill="1" applyBorder="1" applyAlignment="1">
      <alignment horizontal="left" vertical="center" wrapText="1"/>
    </xf>
    <xf numFmtId="0" fontId="30" fillId="5" borderId="23" xfId="1" applyFont="1" applyFill="1" applyBorder="1" applyAlignment="1">
      <alignment horizontal="left" vertical="center" wrapText="1"/>
    </xf>
    <xf numFmtId="0" fontId="30" fillId="5" borderId="16" xfId="1" applyFont="1" applyFill="1" applyBorder="1" applyAlignment="1">
      <alignment horizontal="left" vertical="center" wrapText="1"/>
    </xf>
    <xf numFmtId="0" fontId="51" fillId="5" borderId="15" xfId="1" applyFont="1" applyFill="1" applyBorder="1" applyAlignment="1">
      <alignment horizontal="center" vertical="center" wrapText="1"/>
    </xf>
    <xf numFmtId="0" fontId="51" fillId="5" borderId="16" xfId="1" applyFont="1" applyFill="1" applyBorder="1" applyAlignment="1">
      <alignment horizontal="center" vertical="center" wrapText="1"/>
    </xf>
    <xf numFmtId="0" fontId="51" fillId="5" borderId="31" xfId="1" applyFont="1" applyFill="1" applyBorder="1" applyAlignment="1">
      <alignment horizontal="center" vertical="center" wrapText="1"/>
    </xf>
    <xf numFmtId="0" fontId="51" fillId="5" borderId="17" xfId="1" applyFont="1" applyFill="1" applyBorder="1" applyAlignment="1">
      <alignment horizontal="center" vertical="center" wrapText="1"/>
    </xf>
    <xf numFmtId="0" fontId="6" fillId="5" borderId="11" xfId="1" applyFont="1" applyFill="1" applyBorder="1" applyAlignment="1">
      <alignment vertical="top" wrapText="1"/>
    </xf>
    <xf numFmtId="0" fontId="6" fillId="5" borderId="12" xfId="1" applyFont="1" applyFill="1" applyBorder="1" applyAlignment="1">
      <alignment vertical="top" wrapText="1"/>
    </xf>
    <xf numFmtId="0" fontId="6" fillId="5" borderId="13" xfId="1" applyFont="1" applyFill="1" applyBorder="1" applyAlignment="1">
      <alignment vertical="top" wrapText="1"/>
    </xf>
    <xf numFmtId="0" fontId="3" fillId="0" borderId="0" xfId="2" applyFont="1" applyAlignment="1" applyProtection="1">
      <alignment horizontal="center"/>
    </xf>
  </cellXfs>
  <cellStyles count="19">
    <cellStyle name="Comma" xfId="12" builtinId="3"/>
    <cellStyle name="Comma 2" xfId="3"/>
    <cellStyle name="Comma 2 2" xfId="4"/>
    <cellStyle name="Comma 3" xfId="10"/>
    <cellStyle name="Comma 4" xfId="14"/>
    <cellStyle name="Currency 2" xfId="5"/>
    <cellStyle name="Hyperlink" xfId="2" builtinId="8"/>
    <cellStyle name="Normal" xfId="0" builtinId="0"/>
    <cellStyle name="Normal 2" xfId="1"/>
    <cellStyle name="Normal 2 2" xfId="6"/>
    <cellStyle name="Normal 2 3" xfId="15"/>
    <cellStyle name="Normal 3" xfId="7"/>
    <cellStyle name="Normal 4" xfId="9"/>
    <cellStyle name="Normal 4 2" xfId="16"/>
    <cellStyle name="Normal 5" xfId="17"/>
    <cellStyle name="Normal_Budget" xfId="13"/>
    <cellStyle name="Percent" xfId="11" builtinId="5"/>
    <cellStyle name="Percent 2" xfId="8"/>
    <cellStyle name="Percent 3" xfId="18"/>
  </cellStyles>
  <dxfs count="152">
    <dxf>
      <fill>
        <patternFill>
          <bgColor theme="6" tint="0.79998168889431442"/>
        </patternFill>
      </fill>
    </dxf>
    <dxf>
      <fill>
        <patternFill>
          <bgColor theme="9" tint="0.59996337778862885"/>
        </patternFill>
      </fill>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numFmt numFmtId="167" formatCode="_(* #,##0_);_(* \(#,##0\);_(*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border outline="0">
        <top style="medium">
          <color rgb="FF000000"/>
        </top>
      </border>
    </dxf>
    <dxf>
      <border outline="0">
        <bottom style="medium">
          <color rgb="FF000000"/>
        </bottom>
      </border>
    </dxf>
    <dxf>
      <font>
        <b/>
        <i val="0"/>
        <strike val="0"/>
        <condense val="0"/>
        <extend val="0"/>
        <outline val="0"/>
        <shadow val="0"/>
        <u val="none"/>
        <vertAlign val="baseline"/>
        <sz val="8"/>
        <color rgb="FF000000"/>
        <name val="Arial"/>
        <scheme val="none"/>
      </font>
      <fill>
        <patternFill patternType="solid">
          <fgColor indexed="64"/>
          <bgColor theme="8" tint="0.59999389629810485"/>
        </patternFill>
      </fill>
      <alignment horizontal="center" vertical="center" textRotation="0" wrapText="1" relativeIndent="0" justifyLastLine="0" shrinkToFit="0" readingOrder="0"/>
    </dxf>
    <dxf>
      <fill>
        <patternFill>
          <bgColor rgb="FFFFC000"/>
        </patternFill>
      </fill>
    </dxf>
    <dxf>
      <fill>
        <patternFill>
          <bgColor theme="9" tint="0.59996337778862885"/>
        </patternFill>
      </fill>
    </dxf>
    <dxf>
      <fill>
        <patternFill>
          <bgColor theme="9" tint="0.59996337778862885"/>
        </patternFill>
      </fill>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numFmt numFmtId="167" formatCode="_(* #,##0_);_(* \(#,##0\);_(* &quot;-&quot;??_);_(@_)"/>
      <alignment horizontal="general" vertical="top" textRotation="0" wrapText="0" indent="0" justifyLastLine="0" shrinkToFit="0" readingOrder="0"/>
    </dxf>
    <dxf>
      <numFmt numFmtId="167" formatCode="_(* #,##0_);_(* \(#,##0\);_(* &quot;-&quot;??_);_(@_)"/>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border outline="0">
        <bottom style="medium">
          <color rgb="FF000000"/>
        </bottom>
      </border>
    </dxf>
    <dxf>
      <font>
        <b/>
        <i val="0"/>
        <strike val="0"/>
        <condense val="0"/>
        <extend val="0"/>
        <outline val="0"/>
        <shadow val="0"/>
        <u val="none"/>
        <vertAlign val="baseline"/>
        <sz val="8"/>
        <color rgb="FF000000"/>
        <name val="Arial"/>
        <scheme val="none"/>
      </font>
      <fill>
        <patternFill patternType="solid">
          <fgColor indexed="64"/>
          <bgColor theme="8" tint="0.59999389629810485"/>
        </patternFill>
      </fill>
      <alignment horizontal="center" vertical="center" textRotation="0" wrapText="1" relativeIndent="0" justifyLastLine="0" shrinkToFit="0" readingOrder="0"/>
    </dxf>
    <dxf>
      <fill>
        <patternFill>
          <bgColor theme="9" tint="0.59996337778862885"/>
        </patternFill>
      </fill>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numFmt numFmtId="167" formatCode="_(* #,##0_);_(* \(#,##0\);_(* &quot;-&quot;??_);_(@_)"/>
      <alignment horizontal="general" vertical="top" textRotation="0" wrapText="0" indent="0" justifyLastLine="0" shrinkToFit="0" readingOrder="0"/>
    </dxf>
    <dxf>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border outline="0">
        <top style="medium">
          <color rgb="FF000000"/>
        </top>
      </border>
    </dxf>
    <dxf>
      <border outline="0">
        <bottom style="medium">
          <color rgb="FF000000"/>
        </bottom>
      </border>
    </dxf>
    <dxf>
      <font>
        <b/>
        <i val="0"/>
        <strike val="0"/>
        <condense val="0"/>
        <extend val="0"/>
        <outline val="0"/>
        <shadow val="0"/>
        <u val="none"/>
        <vertAlign val="baseline"/>
        <sz val="8"/>
        <color rgb="FF000000"/>
        <name val="Arial"/>
        <scheme val="none"/>
      </font>
      <fill>
        <patternFill patternType="solid">
          <fgColor indexed="64"/>
          <bgColor theme="8" tint="0.59999389629810485"/>
        </patternFill>
      </fill>
      <alignment horizontal="center" vertical="center" textRotation="0" wrapText="1" relativeIndent="0" justifyLastLine="0" shrinkToFit="0" readingOrder="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numFmt numFmtId="167" formatCode="_(* #,##0_);_(* \(#,##0\);_(* &quot;-&quot;??_);_(@_)"/>
      <alignment horizontal="general" vertical="top" textRotation="0" wrapText="0" indent="0" justifyLastLine="0" shrinkToFit="0" readingOrder="0"/>
    </dxf>
    <dxf>
      <numFmt numFmtId="167" formatCode="_(* #,##0_);_(* \(#,##0\);_(* &quot;-&quot;??_);_(@_)"/>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border outline="0">
        <top style="medium">
          <color rgb="FF000000"/>
        </top>
      </border>
    </dxf>
    <dxf>
      <border outline="0">
        <bottom style="medium">
          <color rgb="FF000000"/>
        </bottom>
      </border>
    </dxf>
    <dxf>
      <font>
        <b/>
        <i val="0"/>
        <strike val="0"/>
        <condense val="0"/>
        <extend val="0"/>
        <outline val="0"/>
        <shadow val="0"/>
        <u val="none"/>
        <vertAlign val="baseline"/>
        <sz val="8"/>
        <color rgb="FF000000"/>
        <name val="Arial"/>
        <scheme val="none"/>
      </font>
      <fill>
        <patternFill patternType="solid">
          <fgColor indexed="64"/>
          <bgColor theme="8" tint="0.59999389629810485"/>
        </patternFill>
      </fill>
      <alignment horizontal="center" vertical="center" textRotation="0" wrapText="0" relativeIndent="0" justifyLastLine="0" shrinkToFit="0" readingOrder="0"/>
    </dxf>
    <dxf>
      <fill>
        <patternFill>
          <bgColor theme="9" tint="0.59996337778862885"/>
        </patternFill>
      </fill>
    </dxf>
    <dxf>
      <alignment horizontal="general" vertical="top" textRotation="0" wrapText="0" indent="0" justifyLastLine="0" shrinkToFit="0" readingOrder="0"/>
    </dxf>
    <dxf>
      <numFmt numFmtId="3" formatCode="#,##0"/>
      <alignment horizontal="general" vertical="top" textRotation="0" wrapText="1"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numFmt numFmtId="167" formatCode="_(* #,##0_);_(* \(#,##0\);_(*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border outline="0">
        <top style="medium">
          <color rgb="FF000000"/>
        </top>
      </border>
    </dxf>
    <dxf>
      <border outline="0">
        <bottom style="medium">
          <color rgb="FF000000"/>
        </bottom>
      </border>
    </dxf>
    <dxf>
      <font>
        <b/>
        <i val="0"/>
        <strike val="0"/>
        <condense val="0"/>
        <extend val="0"/>
        <outline val="0"/>
        <shadow val="0"/>
        <u val="none"/>
        <vertAlign val="baseline"/>
        <sz val="8"/>
        <color rgb="FF000000"/>
        <name val="Arial"/>
        <scheme val="none"/>
      </font>
      <fill>
        <patternFill patternType="solid">
          <fgColor indexed="64"/>
          <bgColor theme="8" tint="0.59999389629810485"/>
        </patternFill>
      </fill>
      <alignment horizontal="center" vertical="center" textRotation="0" wrapText="1" relativeIndent="0" justifyLastLine="0" shrinkToFit="0" readingOrder="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numFmt numFmtId="167" formatCode="_(* #,##0_);_(* \(#,##0\);_(* &quot;-&quot;??_);_(@_)"/>
      <alignment horizontal="general" vertical="top" textRotation="0" wrapText="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fill>
        <patternFill patternType="solid">
          <fgColor indexed="64"/>
          <bgColor rgb="FFFFFF00"/>
        </patternFill>
      </fill>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font>
        <b val="0"/>
        <i val="0"/>
        <strike val="0"/>
        <condense val="0"/>
        <extend val="0"/>
        <outline val="0"/>
        <shadow val="0"/>
        <u val="none"/>
        <vertAlign val="baseline"/>
        <sz val="9"/>
        <color theme="1"/>
        <name val="Calibri"/>
        <scheme val="minor"/>
      </font>
      <numFmt numFmtId="167" formatCode="_(* #,##0_);_(* \(#,##0\);_(* &quot;-&quot;??_);_(@_)"/>
      <alignment horizontal="general" vertical="top" textRotation="0" wrapText="0" indent="0" justifyLastLine="0" shrinkToFit="0" readingOrder="0"/>
    </dxf>
    <dxf>
      <font>
        <strike val="0"/>
        <outline val="0"/>
        <shadow val="0"/>
        <u val="none"/>
        <vertAlign val="baseline"/>
        <sz val="9"/>
        <color theme="1"/>
        <name val="Calibri"/>
        <scheme val="minor"/>
      </font>
      <numFmt numFmtId="3" formatCode="#,##0"/>
      <alignment horizontal="general" vertical="top" textRotation="0" indent="0" justifyLastLine="0" shrinkToFit="0" readingOrder="0"/>
      <protection locked="0" hidden="0"/>
    </dxf>
    <dxf>
      <alignment horizontal="general" vertical="top" textRotation="0" wrapText="0" indent="0" justifyLastLine="0" shrinkToFit="0" readingOrder="0"/>
    </dxf>
    <dxf>
      <numFmt numFmtId="30" formatCode="@"/>
      <alignment horizontal="general" vertical="top" textRotation="0" wrapText="1" indent="0" justifyLastLine="0" shrinkToFit="0" readingOrder="0"/>
      <protection locked="0" hidden="0"/>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8"/>
        <color rgb="FF000000"/>
        <name val="Arial"/>
        <scheme val="none"/>
      </font>
      <fill>
        <patternFill patternType="solid">
          <fgColor indexed="64"/>
          <bgColor theme="8" tint="0.59999389629810485"/>
        </patternFill>
      </fill>
      <alignment horizontal="center" vertical="center" textRotation="0" wrapText="1" relativeIndent="0" justifyLastLine="0" shrinkToFit="0" readingOrder="0"/>
      <border diagonalUp="0" diagonalDown="0" outline="0">
        <left style="thin">
          <color indexed="64"/>
        </left>
        <right style="thin">
          <color indexed="64"/>
        </right>
        <top/>
        <bottom/>
      </border>
      <protection locked="1" hidden="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id="3" name="tbPersonnel4" displayName="tbPersonnel4" ref="A3:I29" totalsRowCount="1" headerRowDxfId="146" headerRowBorderDxfId="145" tableBorderDxfId="144" totalsRowBorderDxfId="143" headerRowCellStyle="Normal 2">
  <tableColumns count="9">
    <tableColumn id="1" name="Item of expenditure" totalsRowLabel="Total for Personnel" dataDxfId="142" totalsRowDxfId="141"/>
    <tableColumn id="2" name="Year 1   _x000a_1st Half" totalsRowFunction="custom" dataDxfId="140" totalsRowDxfId="139">
      <totalsRowFormula>SUBTOTAL(109,OFFSET(B$3,1,0,ROW()-ROW(B$3)-1,1))</totalsRowFormula>
    </tableColumn>
    <tableColumn id="3" name="Year 1_x000a_2nd Half" totalsRowFunction="custom" dataDxfId="138" totalsRowDxfId="137">
      <totalsRowFormula>SUBTOTAL(109,OFFSET(C$3,1,0,ROW()-ROW(C$3)-1,1))</totalsRowFormula>
    </tableColumn>
    <tableColumn id="4" name="Year 2" totalsRowFunction="custom" dataDxfId="136" totalsRowDxfId="135">
      <totalsRowFormula>SUBTOTAL(109,OFFSET(D$3,1,0,ROW()-ROW(D$3)-1,1))</totalsRowFormula>
    </tableColumn>
    <tableColumn id="5" name="Year 3" totalsRowFunction="custom" dataDxfId="134" totalsRowDxfId="133">
      <totalsRowFormula>SUBTOTAL(109,OFFSET(E$3,1,0,ROW()-ROW(E$3)-1,1))</totalsRowFormula>
    </tableColumn>
    <tableColumn id="6" name="Year 4" totalsRowFunction="custom" dataDxfId="132" totalsRowDxfId="131">
      <totalsRowFormula>SUBTOTAL(109,OFFSET(F$3,1,0,ROW()-ROW(F$3)-1,1))</totalsRowFormula>
    </tableColumn>
    <tableColumn id="9" name="Year 5" totalsRowFunction="custom" dataDxfId="130" totalsRowDxfId="129">
      <totalsRowFormula>SUBTOTAL(109,OFFSET(G$3,1,0,ROW()-ROW(G$3)-1,1))</totalsRowFormula>
    </tableColumn>
    <tableColumn id="7" name="Total" totalsRowFunction="custom" dataDxfId="128" totalsRowDxfId="127" dataCellStyle="Comma">
      <calculatedColumnFormula>SUM($B4:$G4)</calculatedColumnFormula>
      <totalsRowFormula>SUM($B29:$G29)</totalsRowFormula>
    </tableColumn>
    <tableColumn id="8" name="Budget notes and explanations" dataDxfId="126" totalsRowDxfId="125"/>
  </tableColumns>
  <tableStyleInfo name="TableStyleLight18" showFirstColumn="0" showLastColumn="0" showRowStripes="1" showColumnStripes="0"/>
</table>
</file>

<file path=xl/tables/table2.xml><?xml version="1.0" encoding="utf-8"?>
<table xmlns="http://schemas.openxmlformats.org/spreadsheetml/2006/main" id="11" name="tbResearch" displayName="tbResearch" ref="A3:I22" totalsRowCount="1" headerRowDxfId="114" headerRowBorderDxfId="113" tableBorderDxfId="112" headerRowCellStyle="Normal 2">
  <tableColumns count="9">
    <tableColumn id="1" name="Item of expenditure" totalsRowLabel="Total for Research" dataDxfId="111" totalsRowDxfId="110"/>
    <tableColumn id="2" name="Year 1_x000a_1st Half" totalsRowFunction="custom" dataDxfId="109" totalsRowDxfId="108">
      <totalsRowFormula>SUBTOTAL(109,OFFSET(B$3,1,0,ROW()-ROW(B$3)-1,1))</totalsRowFormula>
    </tableColumn>
    <tableColumn id="3" name="Year 1_x000a_2nd Half" totalsRowFunction="custom" dataDxfId="107" totalsRowDxfId="106">
      <totalsRowFormula>SUBTOTAL(109,OFFSET(C$3,1,0,ROW()-ROW(C$3)-1,1))</totalsRowFormula>
    </tableColumn>
    <tableColumn id="4" name="Year 2" totalsRowFunction="custom" dataDxfId="105" totalsRowDxfId="104">
      <totalsRowFormula>SUBTOTAL(109,OFFSET(D$3,1,0,ROW()-ROW(D$3)-1,1))</totalsRowFormula>
    </tableColumn>
    <tableColumn id="5" name="Year 3" totalsRowFunction="custom" dataDxfId="103" totalsRowDxfId="102">
      <totalsRowFormula>SUBTOTAL(109,OFFSET(E$3,1,0,ROW()-ROW(E$3)-1,1))</totalsRowFormula>
    </tableColumn>
    <tableColumn id="6" name="Year 4" totalsRowFunction="custom" dataDxfId="101" totalsRowDxfId="100">
      <totalsRowFormula>SUBTOTAL(109,OFFSET(F$3,1,0,ROW()-ROW(F$3)-1,1))</totalsRowFormula>
    </tableColumn>
    <tableColumn id="7" name="Year 5" totalsRowFunction="custom" dataDxfId="99" totalsRowDxfId="98">
      <totalsRowFormula>SUBTOTAL(109,OFFSET(G$3,1,0,ROW()-ROW(G$3)-1,1))</totalsRowFormula>
    </tableColumn>
    <tableColumn id="8" name="Total" totalsRowFunction="custom" dataDxfId="97" totalsRowDxfId="96" dataCellStyle="Comma">
      <calculatedColumnFormula>SUM($B4:$G4)</calculatedColumnFormula>
      <totalsRowFormula>SUM($B22:$G22)</totalsRowFormula>
    </tableColumn>
    <tableColumn id="9" name="Budget notes and explanations" dataDxfId="95" totalsRowDxfId="94"/>
  </tableColumns>
  <tableStyleInfo name="TableStyleLight18" showFirstColumn="0" showLastColumn="0" showRowStripes="1" showColumnStripes="0"/>
</table>
</file>

<file path=xl/tables/table3.xml><?xml version="1.0" encoding="utf-8"?>
<table xmlns="http://schemas.openxmlformats.org/spreadsheetml/2006/main" id="2" name="tbEquipment" displayName="tbEquipment" ref="A3:I22" totalsRowCount="1" headerRowDxfId="92" headerRowBorderDxfId="91" tableBorderDxfId="90" headerRowCellStyle="Normal 2">
  <tableColumns count="9">
    <tableColumn id="1" name="Item of expenditure" totalsRowLabel="Total for Equipment" dataDxfId="89" totalsRowDxfId="88"/>
    <tableColumn id="2" name="Year 1_x000a_1st Half" totalsRowFunction="custom" dataDxfId="87" totalsRowDxfId="86">
      <totalsRowFormula>SUBTOTAL(109,OFFSET(B$3,1,0,ROW()-ROW(B$3)-1,1))</totalsRowFormula>
    </tableColumn>
    <tableColumn id="3" name="Year 1_x000a_2nd Half" totalsRowFunction="custom" dataDxfId="85" totalsRowDxfId="84">
      <totalsRowFormula>SUBTOTAL(109,OFFSET(C$3,1,0,ROW()-ROW(C$3)-1,1))</totalsRowFormula>
    </tableColumn>
    <tableColumn id="4" name="Year 2" totalsRowFunction="custom" dataDxfId="83" totalsRowDxfId="82">
      <totalsRowFormula>SUBTOTAL(109,OFFSET(D$3,1,0,ROW()-ROW(D$3)-1,1))</totalsRowFormula>
    </tableColumn>
    <tableColumn id="5" name="Year 3" totalsRowFunction="custom" dataDxfId="81" totalsRowDxfId="80">
      <totalsRowFormula>SUBTOTAL(109,OFFSET(E$3,1,0,ROW()-ROW(E$3)-1,1))</totalsRowFormula>
    </tableColumn>
    <tableColumn id="6" name="Year 4" totalsRowFunction="custom" dataDxfId="79" totalsRowDxfId="78">
      <totalsRowFormula>SUBTOTAL(109,OFFSET(F$3,1,0,ROW()-ROW(F$3)-1,1))</totalsRowFormula>
    </tableColumn>
    <tableColumn id="7" name="Year 5" totalsRowFunction="custom" dataDxfId="77" totalsRowDxfId="76">
      <totalsRowFormula>SUBTOTAL(109,OFFSET(G$3,1,0,ROW()-ROW(G$3)-1,1))</totalsRowFormula>
    </tableColumn>
    <tableColumn id="8" name="Total" totalsRowFunction="custom" dataDxfId="75" totalsRowDxfId="74">
      <calculatedColumnFormula>SUM($B4:$G4)</calculatedColumnFormula>
      <totalsRowFormula>SUM($B22:$G22)</totalsRowFormula>
    </tableColumn>
    <tableColumn id="9" name="Budget notes and explanations" dataDxfId="73" totalsRowDxfId="72"/>
  </tableColumns>
  <tableStyleInfo name="TableStyleLight18" showFirstColumn="0" showLastColumn="0" showRowStripes="1" showColumnStripes="0"/>
</table>
</file>

<file path=xl/tables/table4.xml><?xml version="1.0" encoding="utf-8"?>
<table xmlns="http://schemas.openxmlformats.org/spreadsheetml/2006/main" id="7" name="tbEvaluation" displayName="tbEvaluation" ref="A3:I19" totalsRowCount="1" headerRowDxfId="67" headerRowBorderDxfId="66" tableBorderDxfId="65" headerRowCellStyle="Normal 2">
  <tableColumns count="9">
    <tableColumn id="1" name="Item of expenditure" totalsRowLabel="Total for Evaluation" dataDxfId="64" totalsRowDxfId="63"/>
    <tableColumn id="2" name="Year 1_x000a_1st Half" totalsRowFunction="custom" dataDxfId="62" totalsRowDxfId="61">
      <totalsRowFormula>SUBTOTAL(109,OFFSET(B$3,1,0,ROW()-ROW(B$3)-1,1))</totalsRowFormula>
    </tableColumn>
    <tableColumn id="3" name="Year 1_x000a_2nd Half" totalsRowFunction="custom" dataDxfId="60" totalsRowDxfId="59">
      <totalsRowFormula>SUBTOTAL(109,OFFSET(C$3,1,0,ROW()-ROW(C$3)-1,1))</totalsRowFormula>
    </tableColumn>
    <tableColumn id="4" name="Year 2" totalsRowFunction="custom" dataDxfId="58" totalsRowDxfId="57">
      <totalsRowFormula>SUBTOTAL(109,OFFSET(D$3,1,0,ROW()-ROW(D$3)-1,1))</totalsRowFormula>
    </tableColumn>
    <tableColumn id="5" name="Year 3" totalsRowFunction="custom" dataDxfId="56" totalsRowDxfId="55">
      <totalsRowFormula>SUBTOTAL(109,OFFSET(E$3,1,0,ROW()-ROW(E$3)-1,1))</totalsRowFormula>
    </tableColumn>
    <tableColumn id="6" name="Year 4" totalsRowFunction="custom" dataDxfId="54" totalsRowDxfId="53">
      <totalsRowFormula>SUBTOTAL(109,OFFSET(F$3,1,0,ROW()-ROW(F$3)-1,1))</totalsRowFormula>
    </tableColumn>
    <tableColumn id="7" name="Year 5" totalsRowFunction="custom" dataDxfId="52" totalsRowDxfId="51">
      <totalsRowFormula>SUBTOTAL(109,OFFSET(G$3,1,0,ROW()-ROW(G$3)-1,1))</totalsRowFormula>
    </tableColumn>
    <tableColumn id="8" name="Total" totalsRowFunction="custom" dataDxfId="50" totalsRowDxfId="49">
      <calculatedColumnFormula>SUM(#REF!)</calculatedColumnFormula>
      <totalsRowFormula>SUM($B19:$G19)</totalsRowFormula>
    </tableColumn>
    <tableColumn id="9" name="Budget notes and explanations" dataDxfId="48" totalsRowDxfId="47"/>
  </tableColumns>
  <tableStyleInfo name="TableStyleLight18" showFirstColumn="0" showLastColumn="0" showRowStripes="1" showColumnStripes="0"/>
</table>
</file>

<file path=xl/tables/table5.xml><?xml version="1.0" encoding="utf-8"?>
<table xmlns="http://schemas.openxmlformats.org/spreadsheetml/2006/main" id="9" name="tbInternationalTravel" displayName="tbInternationalTravel" ref="A4:I23" totalsRowCount="1" headerRowDxfId="45" headerRowBorderDxfId="44" headerRowCellStyle="Normal 2">
  <tableColumns count="9">
    <tableColumn id="1" name="Item of expenditure" totalsRowLabel="Total for International Travel" dataDxfId="43" totalsRowDxfId="42"/>
    <tableColumn id="2" name="Year 1_x000a_1st Half" totalsRowFunction="custom" dataDxfId="41" totalsRowDxfId="40">
      <totalsRowFormula>SUBTOTAL(109,OFFSET(B$4,1,0,ROW()-ROW(B$4)-1,1))</totalsRowFormula>
    </tableColumn>
    <tableColumn id="3" name="Year 1_x000a_2nd Half" totalsRowFunction="custom" dataDxfId="39" totalsRowDxfId="38">
      <totalsRowFormula>SUBTOTAL(109,OFFSET(C$4,1,0,ROW()-ROW(C$4)-1,1))</totalsRowFormula>
    </tableColumn>
    <tableColumn id="4" name="Year 2" totalsRowFunction="custom" dataDxfId="37" totalsRowDxfId="36">
      <totalsRowFormula>SUBTOTAL(109,OFFSET(D$4,1,0,ROW()-ROW(D$4)-1,1))</totalsRowFormula>
    </tableColumn>
    <tableColumn id="5" name="Year 3" totalsRowFunction="custom" dataDxfId="35" totalsRowDxfId="34">
      <totalsRowFormula>SUBTOTAL(109,OFFSET(E$4,1,0,ROW()-ROW(E$4)-1,1))</totalsRowFormula>
    </tableColumn>
    <tableColumn id="6" name="Year 4" totalsRowFunction="custom" dataDxfId="33" totalsRowDxfId="32">
      <totalsRowFormula>SUBTOTAL(109,OFFSET(F$4,1,0,ROW()-ROW(F$4)-1,1))</totalsRowFormula>
    </tableColumn>
    <tableColumn id="7" name="Year 5" totalsRowFunction="custom" dataDxfId="31" totalsRowDxfId="30">
      <totalsRowFormula>SUBTOTAL(109,OFFSET(G$4,1,0,ROW()-ROW(G$4)-1,1))</totalsRowFormula>
    </tableColumn>
    <tableColumn id="8" name="Total" totalsRowFunction="custom" dataDxfId="29" totalsRowDxfId="28">
      <calculatedColumnFormula>SUM($B5:$G5)</calculatedColumnFormula>
      <totalsRowFormula>SUM($B23:$G23)</totalsRowFormula>
    </tableColumn>
    <tableColumn id="9" name="Budget notes and explanations" dataDxfId="27" totalsRowDxfId="26"/>
  </tableColumns>
  <tableStyleInfo name="TableStyleLight18" showFirstColumn="0" showLastColumn="0" showRowStripes="1" showColumnStripes="0"/>
</table>
</file>

<file path=xl/tables/table6.xml><?xml version="1.0" encoding="utf-8"?>
<table xmlns="http://schemas.openxmlformats.org/spreadsheetml/2006/main" id="12" name="tbIndirectCosts" displayName="tbIndirectCosts" ref="A3:I22" totalsRowCount="1" headerRowDxfId="22" headerRowBorderDxfId="21" tableBorderDxfId="20" headerRowCellStyle="Normal 2">
  <tableColumns count="9">
    <tableColumn id="1" name="Item of expenditure" totalsRowLabel="Total for Indirect Costs" dataDxfId="19" totalsRowDxfId="18"/>
    <tableColumn id="2" name="Year 1_x000a_1st Half" totalsRowFunction="custom" dataDxfId="17" totalsRowDxfId="16">
      <totalsRowFormula>IF(IC_SheetPercent,ROUND(Summary!B15*IC_SheetPercent/1000000000,0),SUBTOTAL(109,OFFSET(B$3,1,0,ROW()-ROW(B$3)-1,1)))</totalsRowFormula>
    </tableColumn>
    <tableColumn id="3" name="Year 1_x000a_2nd Half" totalsRowFunction="custom" dataDxfId="15" totalsRowDxfId="14">
      <totalsRowFormula>IF(IC_SheetPercent,ROUND(Summary!C15*IC_SheetPercent/270,0),SUBTOTAL(109,OFFSET(C$3,1,0,ROW()-ROW(C$3)-1,1)))</totalsRowFormula>
    </tableColumn>
    <tableColumn id="4" name="Year 2" totalsRowFunction="custom" dataDxfId="13" totalsRowDxfId="12">
      <totalsRowFormula>IF(IC_SheetPercent,ROUND(Summary!D15*IC_SheetPercent/285,0),SUBTOTAL(109,OFFSET(D$3,1,0,ROW()-ROW(D$3)-1,1)))</totalsRowFormula>
    </tableColumn>
    <tableColumn id="5" name="Year 3" totalsRowFunction="custom" dataDxfId="11" totalsRowDxfId="10">
      <totalsRowFormula>IF(IC_SheetPercent,ROUND(Summary!E15*IC_SheetPercent/145,0),SUBTOTAL(109,OFFSET(E$3,1,0,ROW()-ROW(E$3)-1,1)))</totalsRowFormula>
    </tableColumn>
    <tableColumn id="6" name="Year 4" totalsRowFunction="custom" dataDxfId="9" totalsRowDxfId="8">
      <totalsRowFormula>IF(IC_SheetPercent,ROUND(Summary!F15*IC_SheetPercent/122.5,0),SUBTOTAL(109,OFFSET(F$3,1,0,ROW()-ROW(F$3)-1,1)))</totalsRowFormula>
    </tableColumn>
    <tableColumn id="7" name="Year 5" dataDxfId="7" totalsRowDxfId="6"/>
    <tableColumn id="8" name="Total" totalsRowFunction="custom" dataDxfId="5" totalsRowDxfId="4" dataCellStyle="Comma">
      <calculatedColumnFormula>SUM($B4:$G4)</calculatedColumnFormula>
      <totalsRowFormula>SUM($B22:$G22)</totalsRowFormula>
    </tableColumn>
    <tableColumn id="9" name="Budget notes and explanations" dataDxfId="3" totalsRowDxfId="2"/>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ummary">
    <pageSetUpPr fitToPage="1"/>
  </sheetPr>
  <dimension ref="A1:N25"/>
  <sheetViews>
    <sheetView showGridLines="0" topLeftCell="A6" zoomScale="93" zoomScaleNormal="93" workbookViewId="0">
      <selection activeCell="E26" sqref="E26"/>
    </sheetView>
  </sheetViews>
  <sheetFormatPr defaultColWidth="9.46875" defaultRowHeight="14.35"/>
  <cols>
    <col min="1" max="1" width="25.52734375" customWidth="1"/>
    <col min="2" max="6" width="14.52734375" customWidth="1"/>
    <col min="7" max="7" width="14.52734375" hidden="1" customWidth="1"/>
    <col min="8" max="8" width="16.46875" customWidth="1"/>
    <col min="9" max="9" width="11.46875" style="7" customWidth="1"/>
    <col min="10" max="10" width="15.46875" bestFit="1" customWidth="1"/>
    <col min="11" max="11" width="17.17578125" customWidth="1"/>
    <col min="12" max="12" width="14.8203125" customWidth="1"/>
    <col min="13" max="13" width="17.8203125" customWidth="1"/>
    <col min="14" max="14" width="5.17578125" customWidth="1"/>
  </cols>
  <sheetData>
    <row r="1" spans="1:14" ht="20.2" customHeight="1" thickBot="1">
      <c r="A1" s="201" t="s">
        <v>0</v>
      </c>
      <c r="B1" s="202"/>
      <c r="C1" s="202"/>
      <c r="D1" s="202"/>
      <c r="E1" s="202"/>
      <c r="F1" s="202"/>
      <c r="G1" s="202"/>
      <c r="H1" s="202"/>
      <c r="I1" s="203"/>
    </row>
    <row r="2" spans="1:14" s="10" customFormat="1" ht="35.200000000000003" customHeight="1" thickBot="1">
      <c r="A2" s="27" t="s">
        <v>1</v>
      </c>
      <c r="B2" s="225"/>
      <c r="C2" s="226"/>
      <c r="D2" s="226"/>
      <c r="E2" s="226"/>
      <c r="F2" s="226"/>
      <c r="G2" s="226"/>
      <c r="H2" s="226"/>
      <c r="I2" s="227"/>
      <c r="K2"/>
    </row>
    <row r="3" spans="1:14" ht="35.200000000000003" customHeight="1" thickBot="1">
      <c r="A3" s="27" t="s">
        <v>2</v>
      </c>
      <c r="B3" s="225"/>
      <c r="C3" s="226"/>
      <c r="D3" s="226"/>
      <c r="E3" s="226"/>
      <c r="F3" s="226"/>
      <c r="G3" s="226"/>
      <c r="H3" s="226"/>
      <c r="I3" s="227"/>
    </row>
    <row r="4" spans="1:14" ht="14.7" hidden="1" thickBot="1">
      <c r="A4" s="232" t="s">
        <v>0</v>
      </c>
      <c r="B4" s="233"/>
      <c r="C4" s="233"/>
      <c r="D4" s="233"/>
      <c r="E4" s="234"/>
      <c r="F4" s="234"/>
      <c r="G4" s="234"/>
      <c r="H4" s="235"/>
      <c r="I4" s="35"/>
    </row>
    <row r="5" spans="1:14" ht="30" customHeight="1" thickBot="1">
      <c r="A5" s="236" t="s">
        <v>3</v>
      </c>
      <c r="B5" s="237"/>
      <c r="C5" s="237"/>
      <c r="D5" s="237"/>
      <c r="E5" s="240" t="s">
        <v>79</v>
      </c>
      <c r="F5" s="241"/>
      <c r="G5" s="241"/>
      <c r="H5" s="242"/>
      <c r="I5" s="59" t="str">
        <f>IF(E5="","",VLOOKUP(E5,Currencies_Table,2,FALSE))</f>
        <v>USD</v>
      </c>
    </row>
    <row r="6" spans="1:14" ht="30" customHeight="1" thickBot="1">
      <c r="A6" s="238" t="s">
        <v>4</v>
      </c>
      <c r="B6" s="239"/>
      <c r="C6" s="239"/>
      <c r="D6" s="239"/>
      <c r="E6" s="204">
        <v>24</v>
      </c>
      <c r="F6" s="205"/>
      <c r="G6" s="205"/>
      <c r="H6" s="205"/>
      <c r="I6" s="206"/>
    </row>
    <row r="7" spans="1:14" ht="16.45" customHeight="1" thickBot="1">
      <c r="A7" s="229" t="s">
        <v>5</v>
      </c>
      <c r="B7" s="230"/>
      <c r="C7" s="230"/>
      <c r="D7" s="230"/>
      <c r="E7" s="230"/>
      <c r="F7" s="230"/>
      <c r="G7" s="230"/>
      <c r="H7" s="230"/>
      <c r="I7" s="231"/>
    </row>
    <row r="8" spans="1:14" ht="25.7" thickBot="1">
      <c r="A8" s="69" t="s">
        <v>6</v>
      </c>
      <c r="B8" s="67" t="s">
        <v>7</v>
      </c>
      <c r="C8" s="67" t="s">
        <v>8</v>
      </c>
      <c r="D8" s="67" t="s">
        <v>9</v>
      </c>
      <c r="E8" s="67" t="s">
        <v>10</v>
      </c>
      <c r="F8" s="67" t="s">
        <v>11</v>
      </c>
      <c r="G8" s="67" t="s">
        <v>12</v>
      </c>
      <c r="H8" s="68" t="s">
        <v>13</v>
      </c>
      <c r="I8" s="68" t="s">
        <v>14</v>
      </c>
    </row>
    <row r="9" spans="1:14">
      <c r="A9" s="28" t="s">
        <v>409</v>
      </c>
      <c r="B9" s="30">
        <f ca="1">tbPersonnel4[[#Totals],[Year 1   
1st Half]]</f>
        <v>0</v>
      </c>
      <c r="C9" s="30">
        <f ca="1">tbPersonnel4[[#Totals],[Year 1
2nd Half]]</f>
        <v>0</v>
      </c>
      <c r="D9" s="30">
        <f ca="1">tbPersonnel4[[#Totals],[Year 2]]</f>
        <v>0</v>
      </c>
      <c r="E9" s="30">
        <f ca="1">tbPersonnel4[[#Totals],[Year 3]]</f>
        <v>0</v>
      </c>
      <c r="F9" s="30">
        <f ca="1">tbPersonnel4[[#Totals],[Year 4]]</f>
        <v>0</v>
      </c>
      <c r="G9" s="30">
        <f ca="1">tbPersonnel4[[#Totals],[Year 5]]</f>
        <v>0</v>
      </c>
      <c r="H9" s="30">
        <f ca="1">SUM(B9:G9)</f>
        <v>0</v>
      </c>
      <c r="I9" s="31">
        <f t="shared" ref="I9:I15" ca="1" si="0">IF(($H$17=0),0,H9/$H$17)</f>
        <v>0</v>
      </c>
    </row>
    <row r="10" spans="1:14" ht="14.7" thickBot="1">
      <c r="A10" s="56" t="s">
        <v>410</v>
      </c>
      <c r="B10" s="57">
        <f ca="1">'Research Costs'!B22</f>
        <v>0</v>
      </c>
      <c r="C10" s="57">
        <f ca="1">'Research Costs'!C22</f>
        <v>0</v>
      </c>
      <c r="D10" s="57">
        <f ca="1">'Research Costs'!D22</f>
        <v>0</v>
      </c>
      <c r="E10" s="57">
        <f ca="1">'Research Costs'!E22</f>
        <v>0</v>
      </c>
      <c r="F10" s="57">
        <f ca="1">'Research Costs'!F22</f>
        <v>0</v>
      </c>
      <c r="G10" s="57">
        <f ca="1">'Research Costs'!G22</f>
        <v>0</v>
      </c>
      <c r="H10" s="57">
        <f ca="1">SUM(B10:G10)</f>
        <v>0</v>
      </c>
      <c r="I10" s="58">
        <f t="shared" ca="1" si="0"/>
        <v>0</v>
      </c>
      <c r="K10" s="7"/>
      <c r="L10" s="7"/>
      <c r="M10" s="171"/>
    </row>
    <row r="11" spans="1:14" ht="14.7" thickTop="1">
      <c r="A11" s="8" t="s">
        <v>18</v>
      </c>
      <c r="B11" s="29">
        <f ca="1">Equipment!B22</f>
        <v>0</v>
      </c>
      <c r="C11" s="29">
        <f ca="1">Equipment!C22</f>
        <v>0</v>
      </c>
      <c r="D11" s="29">
        <f ca="1">Equipment!D22</f>
        <v>0</v>
      </c>
      <c r="E11" s="29">
        <f ca="1">Equipment!E22</f>
        <v>0</v>
      </c>
      <c r="F11" s="29">
        <f ca="1">Equipment!F22</f>
        <v>0</v>
      </c>
      <c r="G11" s="29">
        <f ca="1">Equipment!G22</f>
        <v>0</v>
      </c>
      <c r="H11" s="29">
        <f ca="1">SUM(B11:G11)</f>
        <v>0</v>
      </c>
      <c r="I11" s="32">
        <f t="shared" ca="1" si="0"/>
        <v>0</v>
      </c>
    </row>
    <row r="12" spans="1:14">
      <c r="A12" s="8" t="s">
        <v>411</v>
      </c>
      <c r="B12" s="29">
        <f ca="1">'Monitoring &amp; Evaluation'!B19</f>
        <v>0</v>
      </c>
      <c r="C12" s="29">
        <f ca="1">'Monitoring &amp; Evaluation'!C19</f>
        <v>0</v>
      </c>
      <c r="D12" s="29">
        <f ca="1">'Monitoring &amp; Evaluation'!D19</f>
        <v>0</v>
      </c>
      <c r="E12" s="29">
        <f ca="1">'Monitoring &amp; Evaluation'!E19</f>
        <v>0</v>
      </c>
      <c r="F12" s="29">
        <f ca="1">'Monitoring &amp; Evaluation'!F19</f>
        <v>0</v>
      </c>
      <c r="G12" s="29">
        <f ca="1">'Monitoring &amp; Evaluation'!G19</f>
        <v>0</v>
      </c>
      <c r="H12" s="29">
        <f ca="1">SUM(B12:G12)</f>
        <v>0</v>
      </c>
      <c r="I12" s="32">
        <f t="shared" ca="1" si="0"/>
        <v>0</v>
      </c>
    </row>
    <row r="13" spans="1:14" ht="25.35">
      <c r="A13" s="8" t="s">
        <v>412</v>
      </c>
      <c r="B13" s="29">
        <f ca="1">tbInternationalTravel[[#Totals],[Year 1
1st Half]]</f>
        <v>0</v>
      </c>
      <c r="C13" s="29">
        <f ca="1">tbInternationalTravel[[#Totals],[Year 1
2nd Half]]</f>
        <v>0</v>
      </c>
      <c r="D13" s="29">
        <f ca="1">tbInternationalTravel[[#Totals],[Year 2]]</f>
        <v>0</v>
      </c>
      <c r="E13" s="29">
        <f ca="1">tbInternationalTravel[[#Totals],[Year 3]]</f>
        <v>0</v>
      </c>
      <c r="F13" s="29">
        <f ca="1">tbInternationalTravel[[#Totals],[Year 4]]</f>
        <v>0</v>
      </c>
      <c r="G13" s="29"/>
      <c r="H13" s="29">
        <f ca="1">SUM(B13:G13)</f>
        <v>0</v>
      </c>
      <c r="I13" s="32">
        <f t="shared" ca="1" si="0"/>
        <v>0</v>
      </c>
    </row>
    <row r="14" spans="1:14">
      <c r="A14" s="8" t="s">
        <v>413</v>
      </c>
      <c r="B14" s="29">
        <f ca="1">'Knowledge Sharing and Research '!B23</f>
        <v>0</v>
      </c>
      <c r="C14" s="29">
        <f ca="1">'Knowledge Sharing and Research '!C23</f>
        <v>0</v>
      </c>
      <c r="D14" s="29">
        <f ca="1">'Knowledge Sharing and Research '!D23</f>
        <v>0</v>
      </c>
      <c r="E14" s="29">
        <f ca="1">'Knowledge Sharing and Research '!E23</f>
        <v>0</v>
      </c>
      <c r="F14" s="29">
        <f ca="1">'Knowledge Sharing and Research '!F23</f>
        <v>0</v>
      </c>
      <c r="G14" s="29">
        <f ca="1">'Knowledge Sharing and Research '!G23</f>
        <v>0</v>
      </c>
      <c r="H14" s="29">
        <f t="shared" ref="H14:H16" ca="1" si="1">SUM(B14:G14)</f>
        <v>0</v>
      </c>
      <c r="I14" s="32">
        <f t="shared" ca="1" si="0"/>
        <v>0</v>
      </c>
      <c r="K14" s="7"/>
      <c r="L14" s="7"/>
      <c r="M14" s="7"/>
      <c r="N14" s="7"/>
    </row>
    <row r="15" spans="1:14" ht="16.5" customHeight="1" thickBot="1">
      <c r="A15" s="54" t="s">
        <v>22</v>
      </c>
      <c r="B15" s="55">
        <f t="shared" ref="B15:H15" ca="1" si="2">SUM(B9:B14)</f>
        <v>0</v>
      </c>
      <c r="C15" s="55">
        <f t="shared" ca="1" si="2"/>
        <v>0</v>
      </c>
      <c r="D15" s="55">
        <f t="shared" ca="1" si="2"/>
        <v>0</v>
      </c>
      <c r="E15" s="55">
        <f t="shared" ca="1" si="2"/>
        <v>0</v>
      </c>
      <c r="F15" s="55">
        <f t="shared" ca="1" si="2"/>
        <v>0</v>
      </c>
      <c r="G15" s="55">
        <f t="shared" ca="1" si="2"/>
        <v>0</v>
      </c>
      <c r="H15" s="55">
        <f t="shared" ca="1" si="2"/>
        <v>0</v>
      </c>
      <c r="I15" s="58">
        <f t="shared" ca="1" si="0"/>
        <v>0</v>
      </c>
    </row>
    <row r="16" spans="1:14" ht="15" thickTop="1" thickBot="1">
      <c r="A16" s="51" t="s">
        <v>23</v>
      </c>
      <c r="B16" s="52">
        <f ca="1">'Indirect Costs'!B22</f>
        <v>0</v>
      </c>
      <c r="C16" s="52">
        <f ca="1">'Indirect Costs'!C22</f>
        <v>0</v>
      </c>
      <c r="D16" s="52">
        <f ca="1">'Indirect Costs'!D22</f>
        <v>0</v>
      </c>
      <c r="E16" s="52">
        <f ca="1">'Indirect Costs'!E22</f>
        <v>0</v>
      </c>
      <c r="F16" s="52">
        <f ca="1">'Indirect Costs'!F22</f>
        <v>0</v>
      </c>
      <c r="G16" s="52">
        <f>'Indirect Costs'!G22</f>
        <v>0</v>
      </c>
      <c r="H16" s="52">
        <f t="shared" ca="1" si="1"/>
        <v>0</v>
      </c>
      <c r="I16" s="53">
        <f ca="1">IF(($H$15=0),0,H16/$H$15)</f>
        <v>0</v>
      </c>
      <c r="K16" s="7"/>
      <c r="L16" s="7"/>
      <c r="M16" s="172"/>
    </row>
    <row r="17" spans="1:13" ht="15" thickTop="1" thickBot="1">
      <c r="A17" s="24" t="s">
        <v>13</v>
      </c>
      <c r="B17" s="33">
        <f t="shared" ref="B17:G17" ca="1" si="3">SUM(B15:B16)</f>
        <v>0</v>
      </c>
      <c r="C17" s="33">
        <f t="shared" ca="1" si="3"/>
        <v>0</v>
      </c>
      <c r="D17" s="33">
        <f t="shared" ca="1" si="3"/>
        <v>0</v>
      </c>
      <c r="E17" s="33">
        <f t="shared" ca="1" si="3"/>
        <v>0</v>
      </c>
      <c r="F17" s="33">
        <f t="shared" ca="1" si="3"/>
        <v>0</v>
      </c>
      <c r="G17" s="33">
        <f t="shared" ca="1" si="3"/>
        <v>0</v>
      </c>
      <c r="H17" s="170">
        <f ca="1">SUM(H15:H16)</f>
        <v>0</v>
      </c>
      <c r="I17" s="34"/>
      <c r="M17" s="172"/>
    </row>
    <row r="18" spans="1:13" ht="23.2" customHeight="1" thickBot="1">
      <c r="A18" s="228"/>
      <c r="B18" s="228"/>
      <c r="C18" s="228"/>
      <c r="D18" s="228"/>
      <c r="E18" s="228"/>
      <c r="F18" s="228"/>
      <c r="G18" s="228"/>
      <c r="H18" s="228"/>
      <c r="K18" s="7"/>
      <c r="L18" s="7"/>
      <c r="M18" s="172"/>
    </row>
    <row r="19" spans="1:13" ht="20.2" customHeight="1" thickBot="1">
      <c r="A19" s="201" t="s">
        <v>24</v>
      </c>
      <c r="B19" s="202"/>
      <c r="C19" s="202"/>
      <c r="D19" s="202"/>
      <c r="E19" s="202"/>
      <c r="F19" s="202"/>
      <c r="G19" s="202"/>
      <c r="H19" s="202"/>
      <c r="I19" s="203"/>
      <c r="M19" s="172"/>
    </row>
    <row r="20" spans="1:13" ht="60" customHeight="1" thickBot="1">
      <c r="A20" s="212" t="s">
        <v>25</v>
      </c>
      <c r="B20" s="213"/>
      <c r="C20" s="213"/>
      <c r="D20" s="213"/>
      <c r="E20" s="213"/>
      <c r="F20" s="213"/>
      <c r="G20" s="213"/>
      <c r="H20" s="213"/>
      <c r="I20" s="214"/>
      <c r="K20" s="7"/>
      <c r="L20" s="7"/>
    </row>
    <row r="21" spans="1:13" ht="30" customHeight="1" thickBot="1">
      <c r="A21" s="25" t="s">
        <v>26</v>
      </c>
      <c r="B21" s="23"/>
      <c r="C21" s="217" t="s">
        <v>27</v>
      </c>
      <c r="D21" s="218"/>
      <c r="E21" s="217" t="s">
        <v>28</v>
      </c>
      <c r="F21" s="220"/>
      <c r="G21" s="220"/>
      <c r="H21" s="220"/>
      <c r="I21" s="218"/>
    </row>
    <row r="22" spans="1:13" ht="45" customHeight="1" thickBot="1">
      <c r="A22" s="207"/>
      <c r="B22" s="208"/>
      <c r="C22" s="207"/>
      <c r="D22" s="221"/>
      <c r="E22" s="207"/>
      <c r="F22" s="222"/>
      <c r="G22" s="222"/>
      <c r="H22" s="222"/>
      <c r="I22" s="221"/>
      <c r="K22" s="7"/>
      <c r="L22" s="7"/>
    </row>
    <row r="23" spans="1:13" s="9" customFormat="1" ht="30" customHeight="1" thickBot="1">
      <c r="A23" s="223" t="s">
        <v>29</v>
      </c>
      <c r="B23" s="224"/>
      <c r="C23" s="215" t="s">
        <v>27</v>
      </c>
      <c r="D23" s="216"/>
      <c r="E23" s="215" t="s">
        <v>30</v>
      </c>
      <c r="F23" s="219"/>
      <c r="G23" s="219"/>
      <c r="H23" s="219"/>
      <c r="I23" s="216"/>
    </row>
    <row r="24" spans="1:13" ht="45" customHeight="1" thickBot="1">
      <c r="A24" s="207"/>
      <c r="B24" s="208"/>
      <c r="C24" s="207"/>
      <c r="D24" s="208"/>
      <c r="E24" s="209"/>
      <c r="F24" s="210"/>
      <c r="G24" s="210"/>
      <c r="H24" s="210"/>
      <c r="I24" s="211"/>
    </row>
    <row r="25" spans="1:13" ht="18" customHeight="1" thickBot="1">
      <c r="A25" s="26" t="s">
        <v>31</v>
      </c>
      <c r="B25" s="199"/>
      <c r="C25" s="200"/>
      <c r="E25" s="11"/>
      <c r="I25" s="95" t="str">
        <f>"Template Revision: "&amp;Version_Code</f>
        <v>Template Revision: 9.11</v>
      </c>
    </row>
  </sheetData>
  <sheetProtection selectLockedCells="1"/>
  <mergeCells count="24">
    <mergeCell ref="B2:I2"/>
    <mergeCell ref="B3:I3"/>
    <mergeCell ref="A18:H18"/>
    <mergeCell ref="A7:I7"/>
    <mergeCell ref="A4:H4"/>
    <mergeCell ref="A5:D5"/>
    <mergeCell ref="A6:D6"/>
    <mergeCell ref="E5:H5"/>
    <mergeCell ref="B25:C25"/>
    <mergeCell ref="A1:I1"/>
    <mergeCell ref="E6:I6"/>
    <mergeCell ref="A24:B24"/>
    <mergeCell ref="C24:D24"/>
    <mergeCell ref="E24:I24"/>
    <mergeCell ref="A19:I19"/>
    <mergeCell ref="A20:I20"/>
    <mergeCell ref="C23:D23"/>
    <mergeCell ref="C21:D21"/>
    <mergeCell ref="E23:I23"/>
    <mergeCell ref="E21:I21"/>
    <mergeCell ref="A22:B22"/>
    <mergeCell ref="C22:D22"/>
    <mergeCell ref="E22:I22"/>
    <mergeCell ref="A23:B23"/>
  </mergeCells>
  <conditionalFormatting sqref="A1:I12 H13:I13 A14:I25">
    <cfRule type="expression" dxfId="151" priority="7">
      <formula>AND(CELL("protect",A1),Check_Locked)</formula>
    </cfRule>
  </conditionalFormatting>
  <conditionalFormatting sqref="A13">
    <cfRule type="expression" dxfId="150" priority="2">
      <formula>AND(CELL("protect",A13),Check_Locked)</formula>
    </cfRule>
  </conditionalFormatting>
  <conditionalFormatting sqref="B13:G13">
    <cfRule type="expression" dxfId="149" priority="1">
      <formula>AND(CELL("protect",B13),Check_Locked)</formula>
    </cfRule>
  </conditionalFormatting>
  <dataValidations count="1">
    <dataValidation type="list" allowBlank="1" showInputMessage="1" showErrorMessage="1" sqref="E5">
      <formula1>Currency</formula1>
    </dataValidation>
  </dataValidations>
  <printOptions horizontalCentered="1"/>
  <pageMargins left="0.3" right="0.3" top="0.3" bottom="0.3" header="0.3" footer="0.3"/>
  <pageSetup paperSize="9" scale="57" orientation="landscape" r:id="rId1"/>
  <headerFooter>
    <oddHeader>&amp;R&amp;"Aptos"&amp;10&amp;K000000 Classification - Public / Publique&amp;1#_x000D_</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J29"/>
  <sheetViews>
    <sheetView showGridLines="0" zoomScaleNormal="100" workbookViewId="0">
      <selection sqref="A1:I1"/>
    </sheetView>
  </sheetViews>
  <sheetFormatPr defaultColWidth="8.52734375" defaultRowHeight="14.35"/>
  <cols>
    <col min="1" max="1" width="33.52734375" style="1" customWidth="1"/>
    <col min="2" max="3" width="11.52734375" style="1" customWidth="1"/>
    <col min="4" max="4" width="14.29296875" style="1" customWidth="1"/>
    <col min="5" max="5" width="13.17578125" style="1" customWidth="1"/>
    <col min="6" max="6" width="13.8203125" style="1" customWidth="1"/>
    <col min="7" max="7" width="11.52734375" style="1" hidden="1" customWidth="1"/>
    <col min="8" max="8" width="14.52734375" style="1" customWidth="1"/>
    <col min="9" max="9" width="110" style="1" customWidth="1"/>
    <col min="10" max="10" width="14.46875" style="1" bestFit="1" customWidth="1"/>
    <col min="11" max="16384" width="8.52734375" style="1"/>
  </cols>
  <sheetData>
    <row r="1" spans="1:10" ht="15" customHeight="1">
      <c r="A1" s="243" t="s">
        <v>416</v>
      </c>
      <c r="B1" s="244"/>
      <c r="C1" s="244"/>
      <c r="D1" s="244"/>
      <c r="E1" s="244"/>
      <c r="F1" s="244"/>
      <c r="G1" s="244"/>
      <c r="H1" s="244"/>
      <c r="I1" s="245"/>
    </row>
    <row r="2" spans="1:10" ht="92.2" customHeight="1">
      <c r="A2" s="246" t="s">
        <v>401</v>
      </c>
      <c r="B2" s="246"/>
      <c r="C2" s="246"/>
      <c r="D2" s="246"/>
      <c r="E2" s="246"/>
      <c r="F2" s="246"/>
      <c r="G2" s="246"/>
      <c r="H2" s="246"/>
      <c r="I2" s="246"/>
    </row>
    <row r="3" spans="1:10" ht="20.7">
      <c r="A3" s="165" t="s">
        <v>32</v>
      </c>
      <c r="B3" s="166" t="s">
        <v>399</v>
      </c>
      <c r="C3" s="166" t="s">
        <v>8</v>
      </c>
      <c r="D3" s="166" t="s">
        <v>9</v>
      </c>
      <c r="E3" s="166" t="s">
        <v>10</v>
      </c>
      <c r="F3" s="166" t="s">
        <v>11</v>
      </c>
      <c r="G3" s="166" t="s">
        <v>12</v>
      </c>
      <c r="H3" s="166" t="s">
        <v>13</v>
      </c>
      <c r="I3" s="166" t="s">
        <v>33</v>
      </c>
    </row>
    <row r="4" spans="1:10">
      <c r="A4" s="60"/>
      <c r="B4" s="65"/>
      <c r="C4" s="65"/>
      <c r="D4" s="65"/>
      <c r="E4" s="65"/>
      <c r="F4" s="189"/>
      <c r="G4" s="65"/>
      <c r="H4" s="65">
        <f t="shared" ref="H4:H16" si="0">SUM($B4:$G4)</f>
        <v>0</v>
      </c>
      <c r="I4" s="60"/>
    </row>
    <row r="5" spans="1:10">
      <c r="A5" s="60"/>
      <c r="B5" s="65"/>
      <c r="C5" s="65"/>
      <c r="D5" s="65"/>
      <c r="E5" s="65"/>
      <c r="F5" s="189"/>
      <c r="G5" s="65"/>
      <c r="H5" s="65">
        <f>SUM($B5:$G5)</f>
        <v>0</v>
      </c>
      <c r="I5" s="60"/>
    </row>
    <row r="6" spans="1:10">
      <c r="A6" s="60"/>
      <c r="B6" s="65"/>
      <c r="C6" s="65"/>
      <c r="D6" s="65"/>
      <c r="E6" s="65"/>
      <c r="F6" s="189"/>
      <c r="G6" s="65"/>
      <c r="H6" s="65">
        <f>SUM($B6:$G6)</f>
        <v>0</v>
      </c>
      <c r="I6" s="60"/>
    </row>
    <row r="7" spans="1:10">
      <c r="A7" s="60"/>
      <c r="B7" s="65"/>
      <c r="C7" s="65"/>
      <c r="D7" s="65"/>
      <c r="E7" s="65"/>
      <c r="F7" s="189"/>
      <c r="G7" s="65"/>
      <c r="H7" s="65">
        <f t="shared" si="0"/>
        <v>0</v>
      </c>
      <c r="I7" s="152"/>
    </row>
    <row r="8" spans="1:10">
      <c r="A8" s="60"/>
      <c r="B8" s="65"/>
      <c r="C8" s="65"/>
      <c r="D8" s="65"/>
      <c r="E8" s="65"/>
      <c r="F8" s="189"/>
      <c r="G8" s="65"/>
      <c r="H8" s="65">
        <f t="shared" si="0"/>
        <v>0</v>
      </c>
      <c r="I8" s="60"/>
    </row>
    <row r="9" spans="1:10">
      <c r="A9" s="60"/>
      <c r="B9" s="65"/>
      <c r="C9" s="65"/>
      <c r="D9" s="65"/>
      <c r="E9" s="65"/>
      <c r="F9" s="189"/>
      <c r="G9" s="65"/>
      <c r="H9" s="65">
        <f t="shared" si="0"/>
        <v>0</v>
      </c>
      <c r="I9" s="60"/>
    </row>
    <row r="10" spans="1:10">
      <c r="A10" s="60"/>
      <c r="B10" s="65"/>
      <c r="C10" s="65"/>
      <c r="D10" s="65"/>
      <c r="E10" s="65"/>
      <c r="F10" s="189"/>
      <c r="G10" s="65"/>
      <c r="H10" s="65">
        <f t="shared" si="0"/>
        <v>0</v>
      </c>
      <c r="I10" s="60"/>
    </row>
    <row r="11" spans="1:10">
      <c r="A11" s="60"/>
      <c r="B11" s="65"/>
      <c r="C11" s="65"/>
      <c r="D11" s="65"/>
      <c r="E11" s="65"/>
      <c r="F11" s="189"/>
      <c r="G11" s="65"/>
      <c r="H11" s="65">
        <f t="shared" si="0"/>
        <v>0</v>
      </c>
      <c r="I11" s="60"/>
    </row>
    <row r="12" spans="1:10">
      <c r="A12" s="184"/>
      <c r="B12" s="64"/>
      <c r="C12" s="64"/>
      <c r="D12" s="64"/>
      <c r="E12" s="64"/>
      <c r="F12" s="186"/>
      <c r="G12" s="64"/>
      <c r="H12" s="65">
        <f t="shared" si="0"/>
        <v>0</v>
      </c>
      <c r="I12" s="173"/>
      <c r="J12" s="154"/>
    </row>
    <row r="13" spans="1:10">
      <c r="A13" s="60"/>
      <c r="B13" s="64"/>
      <c r="C13" s="64"/>
      <c r="D13" s="64"/>
      <c r="E13" s="64"/>
      <c r="F13" s="186"/>
      <c r="G13" s="64"/>
      <c r="H13" s="65">
        <f t="shared" si="0"/>
        <v>0</v>
      </c>
      <c r="I13" s="187"/>
      <c r="J13" s="154"/>
    </row>
    <row r="14" spans="1:10">
      <c r="A14" s="60"/>
      <c r="B14" s="64"/>
      <c r="C14" s="64"/>
      <c r="D14" s="64"/>
      <c r="E14" s="64"/>
      <c r="F14" s="186"/>
      <c r="G14" s="64"/>
      <c r="H14" s="65">
        <f t="shared" si="0"/>
        <v>0</v>
      </c>
      <c r="I14" s="60"/>
      <c r="J14" s="154"/>
    </row>
    <row r="15" spans="1:10">
      <c r="A15" s="60"/>
      <c r="B15" s="64"/>
      <c r="C15" s="64"/>
      <c r="D15" s="64"/>
      <c r="E15" s="64"/>
      <c r="F15" s="186"/>
      <c r="G15" s="64"/>
      <c r="H15" s="65">
        <f t="shared" si="0"/>
        <v>0</v>
      </c>
      <c r="I15" s="60"/>
      <c r="J15" s="154"/>
    </row>
    <row r="16" spans="1:10">
      <c r="A16" s="60"/>
      <c r="B16" s="64"/>
      <c r="C16" s="64"/>
      <c r="D16" s="64"/>
      <c r="E16" s="64"/>
      <c r="F16" s="186"/>
      <c r="G16" s="64"/>
      <c r="H16" s="65">
        <f t="shared" si="0"/>
        <v>0</v>
      </c>
      <c r="I16" s="60"/>
      <c r="J16" s="154"/>
    </row>
    <row r="17" spans="1:10">
      <c r="A17" s="60"/>
      <c r="B17" s="64"/>
      <c r="C17" s="100"/>
      <c r="D17" s="64"/>
      <c r="E17" s="64"/>
      <c r="F17" s="186"/>
      <c r="G17" s="64"/>
      <c r="H17" s="65"/>
      <c r="I17" s="60"/>
      <c r="J17" s="154"/>
    </row>
    <row r="18" spans="1:10">
      <c r="A18" s="60"/>
      <c r="B18" s="64"/>
      <c r="C18" s="64"/>
      <c r="D18" s="64"/>
      <c r="E18" s="64"/>
      <c r="F18" s="186"/>
      <c r="G18" s="64"/>
      <c r="H18" s="65"/>
      <c r="I18" s="60"/>
    </row>
    <row r="19" spans="1:10">
      <c r="A19" s="60"/>
      <c r="B19" s="64"/>
      <c r="C19" s="64"/>
      <c r="D19" s="64"/>
      <c r="E19" s="64"/>
      <c r="F19" s="186"/>
      <c r="G19" s="64"/>
      <c r="H19" s="65"/>
      <c r="I19" s="60"/>
    </row>
    <row r="20" spans="1:10">
      <c r="A20" s="60"/>
      <c r="B20" s="64"/>
      <c r="C20" s="64"/>
      <c r="D20" s="64"/>
      <c r="E20" s="64"/>
      <c r="F20" s="186"/>
      <c r="G20" s="64"/>
      <c r="H20" s="65"/>
      <c r="I20" s="60"/>
    </row>
    <row r="21" spans="1:10">
      <c r="A21" s="60"/>
      <c r="B21" s="64"/>
      <c r="C21" s="64"/>
      <c r="D21" s="64"/>
      <c r="E21" s="64"/>
      <c r="F21" s="186"/>
      <c r="G21" s="64"/>
      <c r="H21" s="65"/>
      <c r="I21" s="60"/>
    </row>
    <row r="22" spans="1:10">
      <c r="A22" s="60"/>
      <c r="B22" s="64"/>
      <c r="C22" s="64"/>
      <c r="D22" s="64"/>
      <c r="E22" s="64"/>
      <c r="F22" s="186"/>
      <c r="G22" s="64"/>
      <c r="H22" s="65"/>
      <c r="I22" s="60"/>
    </row>
    <row r="23" spans="1:10">
      <c r="A23" s="60"/>
      <c r="B23" s="64"/>
      <c r="C23" s="64"/>
      <c r="D23" s="64"/>
      <c r="E23" s="64"/>
      <c r="F23" s="186"/>
      <c r="G23" s="64"/>
      <c r="H23" s="65"/>
      <c r="I23" s="60"/>
    </row>
    <row r="24" spans="1:10">
      <c r="A24" s="60"/>
      <c r="B24" s="64"/>
      <c r="C24" s="64"/>
      <c r="D24" s="64"/>
      <c r="E24" s="64"/>
      <c r="F24" s="186"/>
      <c r="G24" s="64"/>
      <c r="H24" s="65"/>
      <c r="I24" s="60"/>
    </row>
    <row r="25" spans="1:10">
      <c r="A25" s="60"/>
      <c r="B25" s="64"/>
      <c r="C25" s="64"/>
      <c r="D25" s="64"/>
      <c r="E25" s="64"/>
      <c r="F25" s="186"/>
      <c r="G25" s="64"/>
      <c r="H25" s="65"/>
      <c r="I25" s="60"/>
    </row>
    <row r="26" spans="1:10">
      <c r="A26" s="60"/>
      <c r="B26" s="64"/>
      <c r="C26" s="64"/>
      <c r="D26" s="64"/>
      <c r="E26" s="64"/>
      <c r="F26" s="186"/>
      <c r="G26" s="64"/>
      <c r="H26" s="65"/>
      <c r="I26" s="60"/>
    </row>
    <row r="27" spans="1:10">
      <c r="A27" s="60"/>
      <c r="B27" s="64"/>
      <c r="C27" s="64"/>
      <c r="D27" s="64"/>
      <c r="E27" s="64"/>
      <c r="F27" s="186"/>
      <c r="G27" s="64"/>
      <c r="H27" s="65"/>
      <c r="I27" s="60"/>
    </row>
    <row r="28" spans="1:10">
      <c r="A28" s="60"/>
      <c r="B28" s="64"/>
      <c r="C28" s="64"/>
      <c r="D28" s="64"/>
      <c r="E28" s="64"/>
      <c r="F28" s="186"/>
      <c r="G28" s="64"/>
      <c r="H28" s="65"/>
      <c r="I28" s="60"/>
    </row>
    <row r="29" spans="1:10">
      <c r="A29" s="62" t="s">
        <v>35</v>
      </c>
      <c r="B29" s="63">
        <f t="shared" ref="B29:G29" ca="1" si="1">SUBTOTAL(109,OFFSET(B$3,1,0,ROW()-ROW(B$3)-1,1))</f>
        <v>0</v>
      </c>
      <c r="C29" s="63">
        <f t="shared" ca="1" si="1"/>
        <v>0</v>
      </c>
      <c r="D29" s="63">
        <f t="shared" ca="1" si="1"/>
        <v>0</v>
      </c>
      <c r="E29" s="63">
        <f t="shared" ca="1" si="1"/>
        <v>0</v>
      </c>
      <c r="F29" s="63">
        <f t="shared" ca="1" si="1"/>
        <v>0</v>
      </c>
      <c r="G29" s="63">
        <f t="shared" ca="1" si="1"/>
        <v>0</v>
      </c>
      <c r="H29" s="63">
        <f ca="1">SUM($B29:$G29)</f>
        <v>0</v>
      </c>
      <c r="I29" s="62"/>
    </row>
  </sheetData>
  <sheetProtection formatCells="0" formatColumns="0" insertRows="0"/>
  <protectedRanges>
    <protectedRange sqref="I12 A7:A11 B12:G28 A13:A28 B11:C11 B4:G10" name="Range1"/>
    <protectedRange sqref="B11:C11 B7:G10 A4:G6" name="Range1_1"/>
  </protectedRanges>
  <dataConsolidate/>
  <mergeCells count="2">
    <mergeCell ref="A1:I1"/>
    <mergeCell ref="A2:I2"/>
  </mergeCells>
  <conditionalFormatting sqref="A1:I3 H4:I6 H7:H8 I8 B12:G12 A13:G16 A17:B17 D17:I17 A18:I29 A4:G11 H9:I16">
    <cfRule type="expression" dxfId="148" priority="2">
      <formula>AND(CELL("protect",A1),Check_Locked)</formula>
    </cfRule>
  </conditionalFormatting>
  <conditionalFormatting sqref="C17">
    <cfRule type="expression" dxfId="147" priority="1">
      <formula>AND(CELL("protect",C17),Check_Locked)</formula>
    </cfRule>
  </conditionalFormatting>
  <printOptions horizontalCentered="1"/>
  <pageMargins left="0.3" right="0.3" top="0.3" bottom="0.3" header="0.3" footer="0.3"/>
  <pageSetup paperSize="9" scale="45" fitToHeight="0" orientation="landscape" r:id="rId1"/>
  <headerFooter>
    <oddHeader>&amp;R&amp;"Aptos"&amp;10&amp;K000000 Classification - Public / Publique&amp;1#_x000D_</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search">
    <tabColor theme="6" tint="0.39997558519241921"/>
    <pageSetUpPr fitToPage="1"/>
  </sheetPr>
  <dimension ref="A1:I23"/>
  <sheetViews>
    <sheetView showGridLines="0" zoomScaleNormal="100" workbookViewId="0">
      <selection activeCell="A2" sqref="A2:I2"/>
    </sheetView>
  </sheetViews>
  <sheetFormatPr defaultColWidth="8.52734375" defaultRowHeight="14.35"/>
  <cols>
    <col min="1" max="1" width="33.52734375" style="1" customWidth="1"/>
    <col min="2" max="6" width="11.52734375" style="1" customWidth="1"/>
    <col min="7" max="7" width="11.52734375" style="1" hidden="1" customWidth="1"/>
    <col min="8" max="8" width="14.52734375" style="1" customWidth="1"/>
    <col min="9" max="9" width="60.52734375" style="175" customWidth="1"/>
    <col min="10" max="16384" width="8.52734375" style="1"/>
  </cols>
  <sheetData>
    <row r="1" spans="1:9" ht="14.7" thickBot="1">
      <c r="A1" s="247" t="s">
        <v>402</v>
      </c>
      <c r="B1" s="248"/>
      <c r="C1" s="248"/>
      <c r="D1" s="248"/>
      <c r="E1" s="248"/>
      <c r="F1" s="248"/>
      <c r="G1" s="248"/>
      <c r="H1" s="248"/>
      <c r="I1" s="249"/>
    </row>
    <row r="2" spans="1:9" ht="177.5" customHeight="1" thickBot="1">
      <c r="A2" s="250" t="s">
        <v>414</v>
      </c>
      <c r="B2" s="251"/>
      <c r="C2" s="251"/>
      <c r="D2" s="251"/>
      <c r="E2" s="251"/>
      <c r="F2" s="251"/>
      <c r="G2" s="251"/>
      <c r="H2" s="251"/>
      <c r="I2" s="252"/>
    </row>
    <row r="3" spans="1:9" ht="21" thickBot="1">
      <c r="A3" s="17" t="s">
        <v>32</v>
      </c>
      <c r="B3" s="13" t="s">
        <v>7</v>
      </c>
      <c r="C3" s="13" t="s">
        <v>8</v>
      </c>
      <c r="D3" s="13" t="s">
        <v>9</v>
      </c>
      <c r="E3" s="80" t="s">
        <v>10</v>
      </c>
      <c r="F3" s="81" t="s">
        <v>11</v>
      </c>
      <c r="G3" s="193" t="s">
        <v>12</v>
      </c>
      <c r="H3" s="13" t="s">
        <v>13</v>
      </c>
      <c r="I3" s="176" t="s">
        <v>33</v>
      </c>
    </row>
    <row r="4" spans="1:9">
      <c r="A4" s="60" t="s">
        <v>34</v>
      </c>
      <c r="B4" s="64"/>
      <c r="C4" s="64" t="s">
        <v>34</v>
      </c>
      <c r="D4" s="64" t="s">
        <v>34</v>
      </c>
      <c r="E4" s="64" t="s">
        <v>34</v>
      </c>
      <c r="F4" s="64" t="s">
        <v>34</v>
      </c>
      <c r="G4" s="185" t="s">
        <v>34</v>
      </c>
      <c r="H4" s="65">
        <f t="shared" ref="H4:H21" si="0">SUM($B4:$G4)</f>
        <v>0</v>
      </c>
      <c r="I4" s="60"/>
    </row>
    <row r="5" spans="1:9">
      <c r="A5" s="60"/>
      <c r="B5" s="64"/>
      <c r="C5" s="64"/>
      <c r="D5" s="64"/>
      <c r="E5" s="64"/>
      <c r="F5" s="168"/>
      <c r="G5" s="185"/>
      <c r="H5" s="65">
        <f t="shared" si="0"/>
        <v>0</v>
      </c>
      <c r="I5" s="188"/>
    </row>
    <row r="6" spans="1:9">
      <c r="A6" s="60"/>
      <c r="B6" s="64"/>
      <c r="C6" s="64"/>
      <c r="D6" s="164"/>
      <c r="E6" s="164"/>
      <c r="F6" s="153"/>
      <c r="G6" s="185"/>
      <c r="H6" s="65">
        <f t="shared" si="0"/>
        <v>0</v>
      </c>
      <c r="I6" s="191"/>
    </row>
    <row r="7" spans="1:9">
      <c r="A7" s="60"/>
      <c r="B7" s="164"/>
      <c r="C7" s="164"/>
      <c r="D7" s="164"/>
      <c r="E7" s="64"/>
      <c r="F7" s="64"/>
      <c r="G7" s="194"/>
      <c r="H7" s="65">
        <f t="shared" si="0"/>
        <v>0</v>
      </c>
      <c r="I7" s="192"/>
    </row>
    <row r="8" spans="1:9">
      <c r="A8" s="60"/>
      <c r="B8" s="64"/>
      <c r="C8" s="64"/>
      <c r="D8" s="164"/>
      <c r="E8" s="164"/>
      <c r="F8" s="164"/>
      <c r="G8" s="194"/>
      <c r="H8" s="65">
        <f t="shared" si="0"/>
        <v>0</v>
      </c>
      <c r="I8" s="178"/>
    </row>
    <row r="9" spans="1:9">
      <c r="A9" s="60"/>
      <c r="B9" s="164"/>
      <c r="C9" s="164"/>
      <c r="D9" s="164"/>
      <c r="E9" s="164"/>
      <c r="F9" s="64"/>
      <c r="G9" s="185"/>
      <c r="H9" s="65">
        <f t="shared" si="0"/>
        <v>0</v>
      </c>
      <c r="I9" s="178"/>
    </row>
    <row r="10" spans="1:9">
      <c r="A10" s="60"/>
      <c r="B10" s="164"/>
      <c r="C10" s="164"/>
      <c r="D10" s="164"/>
      <c r="E10" s="164"/>
      <c r="F10" s="164"/>
      <c r="G10" s="194"/>
      <c r="H10" s="65">
        <f t="shared" si="0"/>
        <v>0</v>
      </c>
      <c r="I10" s="178"/>
    </row>
    <row r="11" spans="1:9">
      <c r="A11" s="60"/>
      <c r="B11" s="64"/>
      <c r="C11" s="64"/>
      <c r="D11" s="64"/>
      <c r="E11" s="64"/>
      <c r="F11" s="64"/>
      <c r="G11" s="185"/>
      <c r="H11" s="65">
        <f t="shared" si="0"/>
        <v>0</v>
      </c>
      <c r="I11" s="60"/>
    </row>
    <row r="12" spans="1:9">
      <c r="A12" s="60"/>
      <c r="B12" s="64"/>
      <c r="C12" s="64"/>
      <c r="D12" s="64"/>
      <c r="E12" s="64"/>
      <c r="F12" s="64"/>
      <c r="G12" s="185"/>
      <c r="H12" s="65">
        <f t="shared" si="0"/>
        <v>0</v>
      </c>
      <c r="I12" s="60"/>
    </row>
    <row r="13" spans="1:9">
      <c r="A13" s="60"/>
      <c r="B13" s="64"/>
      <c r="C13" s="64"/>
      <c r="D13" s="64"/>
      <c r="E13" s="64"/>
      <c r="F13" s="64"/>
      <c r="G13" s="185"/>
      <c r="H13" s="65">
        <f t="shared" si="0"/>
        <v>0</v>
      </c>
      <c r="I13" s="60"/>
    </row>
    <row r="14" spans="1:9">
      <c r="A14" s="60"/>
      <c r="B14" s="64"/>
      <c r="C14" s="64"/>
      <c r="D14" s="64"/>
      <c r="E14" s="64"/>
      <c r="F14" s="64"/>
      <c r="G14" s="185"/>
      <c r="H14" s="65">
        <f t="shared" si="0"/>
        <v>0</v>
      </c>
      <c r="I14" s="60"/>
    </row>
    <row r="15" spans="1:9">
      <c r="A15" s="60"/>
      <c r="B15" s="64"/>
      <c r="C15" s="64"/>
      <c r="D15" s="64"/>
      <c r="E15" s="64"/>
      <c r="F15" s="64"/>
      <c r="G15" s="185"/>
      <c r="H15" s="65">
        <f t="shared" si="0"/>
        <v>0</v>
      </c>
      <c r="I15" s="60"/>
    </row>
    <row r="16" spans="1:9">
      <c r="A16" s="60"/>
      <c r="B16" s="64"/>
      <c r="C16" s="64"/>
      <c r="D16" s="64"/>
      <c r="E16" s="64"/>
      <c r="F16" s="64"/>
      <c r="G16" s="185"/>
      <c r="H16" s="65">
        <f t="shared" si="0"/>
        <v>0</v>
      </c>
      <c r="I16" s="60"/>
    </row>
    <row r="17" spans="1:9">
      <c r="A17" s="60"/>
      <c r="B17" s="64"/>
      <c r="C17" s="64"/>
      <c r="D17" s="64"/>
      <c r="E17" s="64"/>
      <c r="F17" s="64"/>
      <c r="G17" s="185"/>
      <c r="H17" s="65">
        <f t="shared" si="0"/>
        <v>0</v>
      </c>
      <c r="I17" s="60"/>
    </row>
    <row r="18" spans="1:9">
      <c r="A18" s="60"/>
      <c r="B18" s="64"/>
      <c r="C18" s="64"/>
      <c r="D18" s="64"/>
      <c r="E18" s="64"/>
      <c r="F18" s="64"/>
      <c r="G18" s="185"/>
      <c r="H18" s="65">
        <f t="shared" si="0"/>
        <v>0</v>
      </c>
      <c r="I18" s="60"/>
    </row>
    <row r="19" spans="1:9">
      <c r="A19" s="60"/>
      <c r="B19" s="64"/>
      <c r="C19" s="64"/>
      <c r="D19" s="64"/>
      <c r="E19" s="64"/>
      <c r="F19" s="64"/>
      <c r="G19" s="185"/>
      <c r="H19" s="65">
        <f t="shared" si="0"/>
        <v>0</v>
      </c>
      <c r="I19" s="60"/>
    </row>
    <row r="20" spans="1:9">
      <c r="A20" s="60"/>
      <c r="B20" s="64"/>
      <c r="C20" s="64"/>
      <c r="D20" s="64"/>
      <c r="E20" s="64"/>
      <c r="F20" s="64"/>
      <c r="G20" s="185"/>
      <c r="H20" s="65">
        <f t="shared" si="0"/>
        <v>0</v>
      </c>
      <c r="I20" s="60"/>
    </row>
    <row r="21" spans="1:9">
      <c r="A21" s="60"/>
      <c r="B21" s="64"/>
      <c r="C21" s="64"/>
      <c r="D21" s="64"/>
      <c r="E21" s="64"/>
      <c r="F21" s="64"/>
      <c r="G21" s="64"/>
      <c r="H21" s="65">
        <f t="shared" si="0"/>
        <v>0</v>
      </c>
      <c r="I21" s="60"/>
    </row>
    <row r="22" spans="1:9">
      <c r="A22" s="62" t="s">
        <v>41</v>
      </c>
      <c r="B22" s="63">
        <f t="shared" ref="B22:G22" ca="1" si="1">SUBTOTAL(109,OFFSET(B$3,1,0,ROW()-ROW(B$3)-1,1))</f>
        <v>0</v>
      </c>
      <c r="C22" s="63">
        <f t="shared" ca="1" si="1"/>
        <v>0</v>
      </c>
      <c r="D22" s="63">
        <f t="shared" ca="1" si="1"/>
        <v>0</v>
      </c>
      <c r="E22" s="63">
        <f t="shared" ca="1" si="1"/>
        <v>0</v>
      </c>
      <c r="F22" s="63">
        <f t="shared" ca="1" si="1"/>
        <v>0</v>
      </c>
      <c r="G22" s="63">
        <f t="shared" ca="1" si="1"/>
        <v>0</v>
      </c>
      <c r="H22" s="63">
        <f ca="1">SUM($B22:$G22)</f>
        <v>0</v>
      </c>
      <c r="I22" s="62"/>
    </row>
    <row r="23" spans="1:9">
      <c r="A23" s="11"/>
      <c r="B23"/>
      <c r="C23"/>
      <c r="D23"/>
      <c r="E23"/>
      <c r="F23"/>
      <c r="G23"/>
      <c r="H23" s="169"/>
      <c r="I23" s="62"/>
    </row>
  </sheetData>
  <sheetProtection formatCells="0" formatColumns="0" insertRows="0"/>
  <dataConsolidate/>
  <mergeCells count="2">
    <mergeCell ref="A1:I1"/>
    <mergeCell ref="A2:I2"/>
  </mergeCells>
  <conditionalFormatting sqref="A7 C7:F7 A9:A10">
    <cfRule type="expression" dxfId="124" priority="18">
      <formula>AND(CELL("protect",A7),Check_Locked)</formula>
    </cfRule>
  </conditionalFormatting>
  <conditionalFormatting sqref="A8:C8">
    <cfRule type="expression" dxfId="123" priority="12">
      <formula>AND(CELL("protect",A8),Check_Locked)</formula>
    </cfRule>
  </conditionalFormatting>
  <conditionalFormatting sqref="A1:I4 A5:E6 A22:I22 A11:G21 I11:I21 H5:H21">
    <cfRule type="expression" dxfId="122" priority="34">
      <formula>AND(CELL("protect",A1),Check_Locked)</formula>
    </cfRule>
  </conditionalFormatting>
  <conditionalFormatting sqref="B7">
    <cfRule type="expression" dxfId="121" priority="15">
      <formula>AND(CELL("protect",B7),Check_Locked)</formula>
    </cfRule>
  </conditionalFormatting>
  <conditionalFormatting sqref="F9">
    <cfRule type="expression" dxfId="120" priority="3">
      <formula>AND(CELL("protect",F9),Check_Locked)</formula>
    </cfRule>
  </conditionalFormatting>
  <conditionalFormatting sqref="G5:G7 D8:G8 B9 B10:G10 D9:E9">
    <cfRule type="expression" dxfId="119" priority="16">
      <formula>AND(CELL("protect",B5),Check_Locked)</formula>
    </cfRule>
  </conditionalFormatting>
  <conditionalFormatting sqref="G9">
    <cfRule type="expression" dxfId="118" priority="6">
      <formula>AND(CELL("protect",G9),Check_Locked)</formula>
    </cfRule>
  </conditionalFormatting>
  <conditionalFormatting sqref="I5:I6">
    <cfRule type="expression" dxfId="117" priority="4">
      <formula>AND(CELL("protect",I5),Check_Locked)</formula>
    </cfRule>
  </conditionalFormatting>
  <conditionalFormatting sqref="I8:I10">
    <cfRule type="expression" dxfId="116" priority="9">
      <formula>AND(CELL("protect",I8),Check_Locked)</formula>
    </cfRule>
  </conditionalFormatting>
  <conditionalFormatting sqref="C9">
    <cfRule type="expression" dxfId="115" priority="1">
      <formula>AND(CELL("protect",C9),Check_Locked)</formula>
    </cfRule>
  </conditionalFormatting>
  <printOptions horizontalCentered="1"/>
  <pageMargins left="0.3" right="0.3" top="0.3" bottom="0.3" header="0.3" footer="0.3"/>
  <pageSetup paperSize="5" scale="94" fitToHeight="0" orientation="landscape" r:id="rId1"/>
  <headerFooter>
    <oddHeader>&amp;LPrinted on &amp;D&amp;R&amp;"Aptos"&amp;10&amp;K000000 Classification - Public / Publique&amp;1#_x000D_&amp;"Calibri"&amp;11&amp;K000000Page &amp;P</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Equipment">
    <tabColor theme="6" tint="0.39997558519241921"/>
    <pageSetUpPr fitToPage="1"/>
  </sheetPr>
  <dimension ref="A1:I22"/>
  <sheetViews>
    <sheetView showGridLines="0" zoomScaleNormal="100" workbookViewId="0">
      <selection activeCell="A2" sqref="A2:I2"/>
    </sheetView>
  </sheetViews>
  <sheetFormatPr defaultColWidth="8.52734375" defaultRowHeight="14.35"/>
  <cols>
    <col min="1" max="1" width="33.52734375" style="1" customWidth="1"/>
    <col min="2" max="6" width="11.52734375" style="1" customWidth="1"/>
    <col min="7" max="7" width="11.52734375" style="1" hidden="1" customWidth="1"/>
    <col min="8" max="8" width="14.52734375" style="1" customWidth="1"/>
    <col min="9" max="9" width="60.52734375" style="1" customWidth="1"/>
    <col min="10" max="16384" width="8.52734375" style="1"/>
  </cols>
  <sheetData>
    <row r="1" spans="1:9" ht="15" customHeight="1" thickBot="1">
      <c r="A1" s="247" t="s">
        <v>403</v>
      </c>
      <c r="B1" s="248"/>
      <c r="C1" s="248"/>
      <c r="D1" s="248"/>
      <c r="E1" s="248"/>
      <c r="F1" s="248"/>
      <c r="G1" s="248"/>
      <c r="H1" s="248"/>
      <c r="I1" s="249"/>
    </row>
    <row r="2" spans="1:9" ht="74.25" customHeight="1" thickBot="1">
      <c r="A2" s="250" t="s">
        <v>415</v>
      </c>
      <c r="B2" s="251"/>
      <c r="C2" s="251"/>
      <c r="D2" s="251"/>
      <c r="E2" s="251"/>
      <c r="F2" s="251"/>
      <c r="G2" s="251"/>
      <c r="H2" s="251"/>
      <c r="I2" s="252"/>
    </row>
    <row r="3" spans="1:9" ht="21" thickBot="1">
      <c r="A3" s="14" t="s">
        <v>32</v>
      </c>
      <c r="B3" s="13" t="s">
        <v>7</v>
      </c>
      <c r="C3" s="13" t="s">
        <v>8</v>
      </c>
      <c r="D3" s="13" t="s">
        <v>9</v>
      </c>
      <c r="E3" s="80" t="s">
        <v>10</v>
      </c>
      <c r="F3" s="81" t="s">
        <v>11</v>
      </c>
      <c r="G3" s="16" t="s">
        <v>12</v>
      </c>
      <c r="H3" s="15" t="s">
        <v>13</v>
      </c>
      <c r="I3" s="103" t="s">
        <v>33</v>
      </c>
    </row>
    <row r="4" spans="1:9">
      <c r="A4" s="60"/>
      <c r="B4" s="64"/>
      <c r="C4" s="64" t="s">
        <v>34</v>
      </c>
      <c r="D4" s="64"/>
      <c r="E4" s="64" t="s">
        <v>34</v>
      </c>
      <c r="F4" s="64" t="s">
        <v>34</v>
      </c>
      <c r="G4" s="64" t="s">
        <v>34</v>
      </c>
      <c r="H4" s="64">
        <f t="shared" ref="H4:H22" si="0">SUM($B4:$G4)</f>
        <v>0</v>
      </c>
      <c r="I4" s="60"/>
    </row>
    <row r="5" spans="1:9">
      <c r="A5" s="60"/>
      <c r="B5" s="64"/>
      <c r="C5" s="64" t="s">
        <v>34</v>
      </c>
      <c r="D5" s="64" t="s">
        <v>34</v>
      </c>
      <c r="E5" s="64" t="s">
        <v>34</v>
      </c>
      <c r="F5" s="64" t="s">
        <v>34</v>
      </c>
      <c r="G5" s="64" t="s">
        <v>34</v>
      </c>
      <c r="H5" s="65"/>
      <c r="I5" s="60"/>
    </row>
    <row r="6" spans="1:9">
      <c r="A6" s="60" t="s">
        <v>34</v>
      </c>
      <c r="B6" s="64" t="s">
        <v>34</v>
      </c>
      <c r="C6" s="64" t="s">
        <v>34</v>
      </c>
      <c r="D6" s="64" t="s">
        <v>34</v>
      </c>
      <c r="E6" s="64" t="s">
        <v>34</v>
      </c>
      <c r="F6" s="64" t="s">
        <v>34</v>
      </c>
      <c r="G6" s="64" t="s">
        <v>34</v>
      </c>
      <c r="H6" s="65">
        <f t="shared" si="0"/>
        <v>0</v>
      </c>
      <c r="I6" s="60"/>
    </row>
    <row r="7" spans="1:9">
      <c r="A7" s="60" t="s">
        <v>34</v>
      </c>
      <c r="B7" s="64" t="s">
        <v>34</v>
      </c>
      <c r="C7" s="64" t="s">
        <v>34</v>
      </c>
      <c r="D7" s="64" t="s">
        <v>34</v>
      </c>
      <c r="E7" s="64" t="s">
        <v>34</v>
      </c>
      <c r="F7" s="64" t="s">
        <v>34</v>
      </c>
      <c r="G7" s="64" t="s">
        <v>34</v>
      </c>
      <c r="H7" s="65">
        <f t="shared" si="0"/>
        <v>0</v>
      </c>
      <c r="I7" s="60"/>
    </row>
    <row r="8" spans="1:9">
      <c r="A8" s="60" t="s">
        <v>34</v>
      </c>
      <c r="B8" s="64" t="s">
        <v>34</v>
      </c>
      <c r="C8" s="64" t="s">
        <v>34</v>
      </c>
      <c r="D8" s="64" t="s">
        <v>34</v>
      </c>
      <c r="E8" s="64" t="s">
        <v>34</v>
      </c>
      <c r="F8" s="64" t="s">
        <v>34</v>
      </c>
      <c r="G8" s="64" t="s">
        <v>34</v>
      </c>
      <c r="H8" s="65">
        <f t="shared" si="0"/>
        <v>0</v>
      </c>
      <c r="I8" s="60"/>
    </row>
    <row r="9" spans="1:9">
      <c r="A9" s="60" t="s">
        <v>34</v>
      </c>
      <c r="B9" s="64" t="s">
        <v>34</v>
      </c>
      <c r="C9" s="64" t="s">
        <v>34</v>
      </c>
      <c r="D9" s="64" t="s">
        <v>34</v>
      </c>
      <c r="E9" s="64" t="s">
        <v>34</v>
      </c>
      <c r="F9" s="64" t="s">
        <v>34</v>
      </c>
      <c r="G9" s="64" t="s">
        <v>34</v>
      </c>
      <c r="H9" s="65">
        <f t="shared" si="0"/>
        <v>0</v>
      </c>
      <c r="I9" s="60"/>
    </row>
    <row r="10" spans="1:9">
      <c r="A10" s="60" t="s">
        <v>34</v>
      </c>
      <c r="B10" s="64" t="s">
        <v>34</v>
      </c>
      <c r="C10" s="64" t="s">
        <v>34</v>
      </c>
      <c r="D10" s="64" t="s">
        <v>34</v>
      </c>
      <c r="E10" s="64" t="s">
        <v>34</v>
      </c>
      <c r="F10" s="64" t="s">
        <v>34</v>
      </c>
      <c r="G10" s="64" t="s">
        <v>34</v>
      </c>
      <c r="H10" s="65">
        <f t="shared" si="0"/>
        <v>0</v>
      </c>
      <c r="I10" s="60"/>
    </row>
    <row r="11" spans="1:9">
      <c r="A11" s="60" t="s">
        <v>34</v>
      </c>
      <c r="B11" s="64" t="s">
        <v>34</v>
      </c>
      <c r="C11" s="64" t="s">
        <v>34</v>
      </c>
      <c r="D11" s="64" t="s">
        <v>34</v>
      </c>
      <c r="E11" s="64" t="s">
        <v>34</v>
      </c>
      <c r="F11" s="64" t="s">
        <v>34</v>
      </c>
      <c r="G11" s="64" t="s">
        <v>34</v>
      </c>
      <c r="H11" s="65">
        <f t="shared" si="0"/>
        <v>0</v>
      </c>
      <c r="I11" s="60"/>
    </row>
    <row r="12" spans="1:9">
      <c r="A12" s="60" t="s">
        <v>34</v>
      </c>
      <c r="B12" s="64" t="s">
        <v>34</v>
      </c>
      <c r="C12" s="64" t="s">
        <v>34</v>
      </c>
      <c r="D12" s="64" t="s">
        <v>34</v>
      </c>
      <c r="E12" s="64" t="s">
        <v>34</v>
      </c>
      <c r="F12" s="64" t="s">
        <v>34</v>
      </c>
      <c r="G12" s="64" t="s">
        <v>34</v>
      </c>
      <c r="H12" s="65">
        <f t="shared" si="0"/>
        <v>0</v>
      </c>
      <c r="I12" s="60"/>
    </row>
    <row r="13" spans="1:9">
      <c r="A13" s="60" t="s">
        <v>34</v>
      </c>
      <c r="B13" s="64" t="s">
        <v>34</v>
      </c>
      <c r="C13" s="64" t="s">
        <v>34</v>
      </c>
      <c r="D13" s="64" t="s">
        <v>34</v>
      </c>
      <c r="E13" s="64" t="s">
        <v>34</v>
      </c>
      <c r="F13" s="64" t="s">
        <v>34</v>
      </c>
      <c r="G13" s="64" t="s">
        <v>34</v>
      </c>
      <c r="H13" s="65">
        <f t="shared" si="0"/>
        <v>0</v>
      </c>
      <c r="I13" s="60"/>
    </row>
    <row r="14" spans="1:9">
      <c r="A14" s="60" t="s">
        <v>34</v>
      </c>
      <c r="B14" s="64" t="s">
        <v>34</v>
      </c>
      <c r="C14" s="64" t="s">
        <v>34</v>
      </c>
      <c r="D14" s="64" t="s">
        <v>34</v>
      </c>
      <c r="E14" s="64" t="s">
        <v>34</v>
      </c>
      <c r="F14" s="64" t="s">
        <v>34</v>
      </c>
      <c r="G14" s="64" t="s">
        <v>34</v>
      </c>
      <c r="H14" s="65">
        <f t="shared" si="0"/>
        <v>0</v>
      </c>
      <c r="I14" s="60"/>
    </row>
    <row r="15" spans="1:9">
      <c r="A15" s="60" t="s">
        <v>34</v>
      </c>
      <c r="B15" s="64" t="s">
        <v>34</v>
      </c>
      <c r="C15" s="64" t="s">
        <v>34</v>
      </c>
      <c r="D15" s="64" t="s">
        <v>34</v>
      </c>
      <c r="E15" s="64" t="s">
        <v>34</v>
      </c>
      <c r="F15" s="64" t="s">
        <v>34</v>
      </c>
      <c r="G15" s="64" t="s">
        <v>34</v>
      </c>
      <c r="H15" s="65">
        <f t="shared" si="0"/>
        <v>0</v>
      </c>
      <c r="I15" s="60"/>
    </row>
    <row r="16" spans="1:9">
      <c r="A16" s="60" t="s">
        <v>34</v>
      </c>
      <c r="B16" s="64" t="s">
        <v>34</v>
      </c>
      <c r="C16" s="64" t="s">
        <v>34</v>
      </c>
      <c r="D16" s="64" t="s">
        <v>34</v>
      </c>
      <c r="E16" s="64" t="s">
        <v>34</v>
      </c>
      <c r="F16" s="64" t="s">
        <v>34</v>
      </c>
      <c r="G16" s="64" t="s">
        <v>34</v>
      </c>
      <c r="H16" s="65">
        <f t="shared" si="0"/>
        <v>0</v>
      </c>
      <c r="I16" s="60"/>
    </row>
    <row r="17" spans="1:9">
      <c r="A17" s="60"/>
      <c r="B17" s="64"/>
      <c r="C17" s="64"/>
      <c r="D17" s="64"/>
      <c r="E17" s="64"/>
      <c r="F17" s="64"/>
      <c r="G17" s="64"/>
      <c r="H17" s="65">
        <f t="shared" si="0"/>
        <v>0</v>
      </c>
      <c r="I17" s="60"/>
    </row>
    <row r="18" spans="1:9">
      <c r="A18" s="60"/>
      <c r="B18" s="64"/>
      <c r="C18" s="64"/>
      <c r="D18" s="64"/>
      <c r="E18" s="64"/>
      <c r="F18" s="64"/>
      <c r="G18" s="64"/>
      <c r="H18" s="65">
        <f t="shared" si="0"/>
        <v>0</v>
      </c>
      <c r="I18" s="60"/>
    </row>
    <row r="19" spans="1:9">
      <c r="A19" s="60"/>
      <c r="B19" s="64"/>
      <c r="C19" s="64"/>
      <c r="D19" s="64"/>
      <c r="E19" s="64"/>
      <c r="F19" s="64"/>
      <c r="G19" s="64"/>
      <c r="H19" s="65">
        <f t="shared" si="0"/>
        <v>0</v>
      </c>
      <c r="I19" s="60"/>
    </row>
    <row r="20" spans="1:9">
      <c r="A20" s="60" t="s">
        <v>34</v>
      </c>
      <c r="B20" s="64" t="s">
        <v>34</v>
      </c>
      <c r="C20" s="64" t="s">
        <v>34</v>
      </c>
      <c r="D20" s="64" t="s">
        <v>34</v>
      </c>
      <c r="E20" s="64" t="s">
        <v>34</v>
      </c>
      <c r="F20" s="64" t="s">
        <v>34</v>
      </c>
      <c r="G20" s="64" t="s">
        <v>34</v>
      </c>
      <c r="H20" s="65">
        <f t="shared" si="0"/>
        <v>0</v>
      </c>
      <c r="I20" s="60"/>
    </row>
    <row r="21" spans="1:9">
      <c r="A21" s="60" t="s">
        <v>34</v>
      </c>
      <c r="B21" s="64" t="s">
        <v>34</v>
      </c>
      <c r="C21" s="64" t="s">
        <v>34</v>
      </c>
      <c r="D21" s="64" t="s">
        <v>34</v>
      </c>
      <c r="E21" s="64" t="s">
        <v>34</v>
      </c>
      <c r="F21" s="64" t="s">
        <v>34</v>
      </c>
      <c r="G21" s="64" t="s">
        <v>34</v>
      </c>
      <c r="H21" s="65">
        <f t="shared" si="0"/>
        <v>0</v>
      </c>
      <c r="I21" s="60"/>
    </row>
    <row r="22" spans="1:9">
      <c r="A22" s="62" t="s">
        <v>38</v>
      </c>
      <c r="B22" s="63">
        <f t="shared" ref="B22:G22" ca="1" si="1">SUBTOTAL(109,OFFSET(B$3,1,0,ROW()-ROW(B$3)-1,1))</f>
        <v>0</v>
      </c>
      <c r="C22" s="63">
        <f t="shared" ca="1" si="1"/>
        <v>0</v>
      </c>
      <c r="D22" s="63">
        <f t="shared" ca="1" si="1"/>
        <v>0</v>
      </c>
      <c r="E22" s="63">
        <f t="shared" ca="1" si="1"/>
        <v>0</v>
      </c>
      <c r="F22" s="63">
        <f t="shared" ca="1" si="1"/>
        <v>0</v>
      </c>
      <c r="G22" s="63">
        <f t="shared" ca="1" si="1"/>
        <v>0</v>
      </c>
      <c r="H22" s="66">
        <f t="shared" ca="1" si="0"/>
        <v>0</v>
      </c>
      <c r="I22" s="62"/>
    </row>
  </sheetData>
  <sheetProtection formatCells="0" formatColumns="0" insertRows="0"/>
  <dataConsolidate/>
  <mergeCells count="2">
    <mergeCell ref="A1:I1"/>
    <mergeCell ref="A2:I2"/>
  </mergeCells>
  <conditionalFormatting sqref="A1:I22">
    <cfRule type="expression" dxfId="93" priority="1">
      <formula>AND(CELL("protect",A1),Check_Locked)</formula>
    </cfRule>
  </conditionalFormatting>
  <printOptions horizontalCentered="1"/>
  <pageMargins left="0.3" right="0.3" top="0.3" bottom="0.3" header="0.3" footer="0.3"/>
  <pageSetup paperSize="5" scale="94" fitToHeight="0" orientation="landscape" r:id="rId1"/>
  <headerFooter>
    <oddHeader>&amp;R&amp;"Aptos"&amp;10&amp;K000000 Classification - Public / Publique&amp;1#_x000D_</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Evaluation">
    <tabColor theme="6" tint="0.39997558519241921"/>
    <pageSetUpPr fitToPage="1"/>
  </sheetPr>
  <dimension ref="A1:I19"/>
  <sheetViews>
    <sheetView showGridLines="0" zoomScaleNormal="100" workbookViewId="0">
      <selection activeCell="E5" sqref="E5"/>
    </sheetView>
  </sheetViews>
  <sheetFormatPr defaultColWidth="9.46875" defaultRowHeight="14.35"/>
  <cols>
    <col min="1" max="1" width="33.52734375" customWidth="1"/>
    <col min="2" max="7" width="11.52734375" customWidth="1"/>
    <col min="8" max="8" width="14.52734375" customWidth="1"/>
    <col min="9" max="9" width="60.52734375" customWidth="1"/>
  </cols>
  <sheetData>
    <row r="1" spans="1:9" ht="14.7" thickBot="1">
      <c r="A1" s="247" t="s">
        <v>404</v>
      </c>
      <c r="B1" s="248"/>
      <c r="C1" s="248"/>
      <c r="D1" s="248"/>
      <c r="E1" s="248"/>
      <c r="F1" s="248"/>
      <c r="G1" s="248"/>
      <c r="H1" s="248"/>
      <c r="I1" s="249"/>
    </row>
    <row r="2" spans="1:9" ht="56.5" customHeight="1">
      <c r="A2" s="253" t="s">
        <v>36</v>
      </c>
      <c r="B2" s="251"/>
      <c r="C2" s="251"/>
      <c r="D2" s="251"/>
      <c r="E2" s="251"/>
      <c r="F2" s="251"/>
      <c r="G2" s="251"/>
      <c r="H2" s="251"/>
      <c r="I2" s="254"/>
    </row>
    <row r="3" spans="1:9" ht="21" thickBot="1">
      <c r="A3" s="12" t="s">
        <v>32</v>
      </c>
      <c r="B3" s="13" t="s">
        <v>7</v>
      </c>
      <c r="C3" s="13" t="s">
        <v>8</v>
      </c>
      <c r="D3" s="13" t="s">
        <v>9</v>
      </c>
      <c r="E3" s="13" t="s">
        <v>10</v>
      </c>
      <c r="F3" s="13" t="s">
        <v>11</v>
      </c>
      <c r="G3" s="84" t="s">
        <v>12</v>
      </c>
      <c r="H3" s="13" t="s">
        <v>13</v>
      </c>
      <c r="I3" s="13" t="s">
        <v>33</v>
      </c>
    </row>
    <row r="4" spans="1:9">
      <c r="A4" s="60"/>
      <c r="B4" s="61"/>
      <c r="C4" s="64"/>
      <c r="D4" s="61"/>
      <c r="E4" s="190"/>
      <c r="F4" s="197"/>
      <c r="G4" s="61"/>
      <c r="H4" s="61">
        <f>SUM(tbEvaluation[[#This Row],[Year 1
1st Half]:[Year 5]])</f>
        <v>0</v>
      </c>
      <c r="I4" s="179"/>
    </row>
    <row r="5" spans="1:9">
      <c r="A5" s="60"/>
      <c r="B5" s="64"/>
      <c r="C5" s="64"/>
      <c r="D5" s="64"/>
      <c r="E5" s="190"/>
      <c r="F5" s="64" t="s">
        <v>34</v>
      </c>
      <c r="G5" s="64" t="s">
        <v>34</v>
      </c>
      <c r="H5" s="61">
        <f>SUM(tbEvaluation[[#This Row],[Year 1
1st Half]:[Year 5]])</f>
        <v>0</v>
      </c>
      <c r="I5" s="198"/>
    </row>
    <row r="6" spans="1:9">
      <c r="A6" s="60" t="s">
        <v>34</v>
      </c>
      <c r="B6" s="64" t="s">
        <v>34</v>
      </c>
      <c r="C6" s="64" t="s">
        <v>34</v>
      </c>
      <c r="D6" s="64" t="s">
        <v>34</v>
      </c>
      <c r="E6" s="64" t="s">
        <v>34</v>
      </c>
      <c r="F6" s="64" t="s">
        <v>34</v>
      </c>
      <c r="G6" s="64" t="s">
        <v>34</v>
      </c>
      <c r="H6" s="61">
        <f>SUM(tbEvaluation[[#This Row],[Year 1
1st Half]:[Year 5]])</f>
        <v>0</v>
      </c>
      <c r="I6" s="60"/>
    </row>
    <row r="7" spans="1:9">
      <c r="A7" s="60" t="s">
        <v>34</v>
      </c>
      <c r="B7" s="64" t="s">
        <v>34</v>
      </c>
      <c r="C7" s="64" t="s">
        <v>34</v>
      </c>
      <c r="D7" s="64" t="s">
        <v>34</v>
      </c>
      <c r="E7" s="64" t="s">
        <v>34</v>
      </c>
      <c r="F7" s="64" t="s">
        <v>34</v>
      </c>
      <c r="G7" s="64" t="s">
        <v>34</v>
      </c>
      <c r="H7" s="61">
        <f>SUM(tbEvaluation[[#This Row],[Year 1
1st Half]:[Year 5]])</f>
        <v>0</v>
      </c>
      <c r="I7" s="60"/>
    </row>
    <row r="8" spans="1:9">
      <c r="A8" s="60" t="s">
        <v>34</v>
      </c>
      <c r="B8" s="64" t="s">
        <v>34</v>
      </c>
      <c r="C8" s="64" t="s">
        <v>34</v>
      </c>
      <c r="D8" s="64" t="s">
        <v>34</v>
      </c>
      <c r="E8" s="64" t="s">
        <v>34</v>
      </c>
      <c r="F8" s="64" t="s">
        <v>34</v>
      </c>
      <c r="G8" s="64" t="s">
        <v>34</v>
      </c>
      <c r="H8" s="61">
        <f>SUM(tbEvaluation[[#This Row],[Year 1
1st Half]:[Year 5]])</f>
        <v>0</v>
      </c>
      <c r="I8" s="60"/>
    </row>
    <row r="9" spans="1:9">
      <c r="A9" s="60" t="s">
        <v>34</v>
      </c>
      <c r="B9" s="64" t="s">
        <v>34</v>
      </c>
      <c r="C9" s="64" t="s">
        <v>34</v>
      </c>
      <c r="D9" s="64" t="s">
        <v>34</v>
      </c>
      <c r="E9" s="64" t="s">
        <v>34</v>
      </c>
      <c r="F9" s="64" t="s">
        <v>34</v>
      </c>
      <c r="G9" s="64" t="s">
        <v>34</v>
      </c>
      <c r="H9" s="61">
        <f>SUM(tbEvaluation[[#This Row],[Year 1
1st Half]:[Year 5]])</f>
        <v>0</v>
      </c>
      <c r="I9" s="60"/>
    </row>
    <row r="10" spans="1:9">
      <c r="A10" s="60" t="s">
        <v>34</v>
      </c>
      <c r="B10" s="64" t="s">
        <v>34</v>
      </c>
      <c r="C10" s="64" t="s">
        <v>34</v>
      </c>
      <c r="D10" s="64" t="s">
        <v>34</v>
      </c>
      <c r="E10" s="64" t="s">
        <v>34</v>
      </c>
      <c r="F10" s="64" t="s">
        <v>34</v>
      </c>
      <c r="G10" s="64" t="s">
        <v>34</v>
      </c>
      <c r="H10" s="61">
        <f>SUM(tbEvaluation[[#This Row],[Year 1
1st Half]:[Year 5]])</f>
        <v>0</v>
      </c>
      <c r="I10" s="60"/>
    </row>
    <row r="11" spans="1:9">
      <c r="A11" s="60" t="s">
        <v>34</v>
      </c>
      <c r="B11" s="64" t="s">
        <v>34</v>
      </c>
      <c r="C11" s="64" t="s">
        <v>34</v>
      </c>
      <c r="D11" s="64" t="s">
        <v>34</v>
      </c>
      <c r="E11" s="64" t="s">
        <v>34</v>
      </c>
      <c r="F11" s="64" t="s">
        <v>34</v>
      </c>
      <c r="G11" s="64" t="s">
        <v>34</v>
      </c>
      <c r="H11" s="61">
        <f>SUM(tbEvaluation[[#This Row],[Year 1
1st Half]:[Year 5]])</f>
        <v>0</v>
      </c>
      <c r="I11" s="60"/>
    </row>
    <row r="12" spans="1:9">
      <c r="A12" s="60" t="s">
        <v>34</v>
      </c>
      <c r="B12" s="64" t="s">
        <v>34</v>
      </c>
      <c r="C12" s="64" t="s">
        <v>34</v>
      </c>
      <c r="D12" s="64" t="s">
        <v>34</v>
      </c>
      <c r="E12" s="64" t="s">
        <v>34</v>
      </c>
      <c r="F12" s="64" t="s">
        <v>34</v>
      </c>
      <c r="G12" s="64" t="s">
        <v>34</v>
      </c>
      <c r="H12" s="61">
        <f>SUM(tbEvaluation[[#This Row],[Year 1
1st Half]:[Year 5]])</f>
        <v>0</v>
      </c>
      <c r="I12" s="60"/>
    </row>
    <row r="13" spans="1:9">
      <c r="A13" s="60" t="s">
        <v>34</v>
      </c>
      <c r="B13" s="64" t="s">
        <v>34</v>
      </c>
      <c r="C13" s="64" t="s">
        <v>34</v>
      </c>
      <c r="D13" s="64" t="s">
        <v>34</v>
      </c>
      <c r="E13" s="64" t="s">
        <v>34</v>
      </c>
      <c r="F13" s="64" t="s">
        <v>34</v>
      </c>
      <c r="G13" s="64" t="s">
        <v>34</v>
      </c>
      <c r="H13" s="61">
        <f>SUM(tbEvaluation[[#This Row],[Year 1
1st Half]:[Year 5]])</f>
        <v>0</v>
      </c>
      <c r="I13" s="60"/>
    </row>
    <row r="14" spans="1:9">
      <c r="A14" s="60" t="s">
        <v>34</v>
      </c>
      <c r="B14" s="64" t="s">
        <v>34</v>
      </c>
      <c r="C14" s="64" t="s">
        <v>34</v>
      </c>
      <c r="D14" s="64" t="s">
        <v>34</v>
      </c>
      <c r="E14" s="64" t="s">
        <v>34</v>
      </c>
      <c r="F14" s="64" t="s">
        <v>34</v>
      </c>
      <c r="G14" s="64" t="s">
        <v>34</v>
      </c>
      <c r="H14" s="61">
        <f>SUM(tbEvaluation[[#This Row],[Year 1
1st Half]:[Year 5]])</f>
        <v>0</v>
      </c>
      <c r="I14" s="60"/>
    </row>
    <row r="15" spans="1:9">
      <c r="A15" s="60"/>
      <c r="B15" s="64"/>
      <c r="C15" s="64"/>
      <c r="D15" s="64"/>
      <c r="E15" s="64"/>
      <c r="F15" s="64"/>
      <c r="G15" s="64"/>
      <c r="H15" s="61">
        <f>SUM(tbEvaluation[[#This Row],[Year 1
1st Half]:[Year 5]])</f>
        <v>0</v>
      </c>
      <c r="I15" s="60"/>
    </row>
    <row r="16" spans="1:9">
      <c r="A16" s="60"/>
      <c r="B16" s="64"/>
      <c r="C16" s="64"/>
      <c r="D16" s="64"/>
      <c r="E16" s="64"/>
      <c r="F16" s="64"/>
      <c r="G16" s="64"/>
      <c r="H16" s="61">
        <f>SUM(tbEvaluation[[#This Row],[Year 1
1st Half]:[Year 5]])</f>
        <v>0</v>
      </c>
      <c r="I16" s="60"/>
    </row>
    <row r="17" spans="1:9">
      <c r="A17" s="60"/>
      <c r="B17" s="64"/>
      <c r="C17" s="64"/>
      <c r="D17" s="64"/>
      <c r="E17" s="64"/>
      <c r="F17" s="64"/>
      <c r="G17" s="64"/>
      <c r="H17" s="61">
        <f>SUM(tbEvaluation[[#This Row],[Year 1
1st Half]:[Year 5]])</f>
        <v>0</v>
      </c>
      <c r="I17" s="60"/>
    </row>
    <row r="18" spans="1:9">
      <c r="A18" s="60" t="s">
        <v>34</v>
      </c>
      <c r="B18" s="64" t="s">
        <v>34</v>
      </c>
      <c r="C18" s="64" t="s">
        <v>34</v>
      </c>
      <c r="D18" s="64" t="s">
        <v>34</v>
      </c>
      <c r="E18" s="64" t="s">
        <v>34</v>
      </c>
      <c r="F18" s="64" t="s">
        <v>34</v>
      </c>
      <c r="G18" s="64" t="s">
        <v>34</v>
      </c>
      <c r="H18" s="61">
        <f>SUM(tbEvaluation[[#This Row],[Year 1
1st Half]:[Year 5]])</f>
        <v>0</v>
      </c>
      <c r="I18" s="60"/>
    </row>
    <row r="19" spans="1:9">
      <c r="A19" s="62" t="s">
        <v>37</v>
      </c>
      <c r="B19" s="63">
        <f t="shared" ref="B19:G19" ca="1" si="0">SUBTOTAL(109,OFFSET(B$3,1,0,ROW()-ROW(B$3)-1,1))</f>
        <v>0</v>
      </c>
      <c r="C19" s="63">
        <f t="shared" ca="1" si="0"/>
        <v>0</v>
      </c>
      <c r="D19" s="63">
        <f t="shared" ca="1" si="0"/>
        <v>0</v>
      </c>
      <c r="E19" s="63">
        <f t="shared" ca="1" si="0"/>
        <v>0</v>
      </c>
      <c r="F19" s="63">
        <f t="shared" ca="1" si="0"/>
        <v>0</v>
      </c>
      <c r="G19" s="63">
        <f t="shared" ca="1" si="0"/>
        <v>0</v>
      </c>
      <c r="H19" s="66">
        <f t="shared" ref="H19" ca="1" si="1">SUM($B19:$G19)</f>
        <v>0</v>
      </c>
      <c r="I19" s="62"/>
    </row>
  </sheetData>
  <sheetProtection formatCells="0" formatColumns="0" insertRows="0"/>
  <protectedRanges>
    <protectedRange sqref="G4 A4:E4 E5" name="Range1_1"/>
  </protectedRanges>
  <mergeCells count="2">
    <mergeCell ref="A1:I1"/>
    <mergeCell ref="A2:I2"/>
  </mergeCells>
  <conditionalFormatting sqref="A1:I3 A5:D5 A19:I19 F5:G5 I5 A6:G18 I7:I18">
    <cfRule type="expression" dxfId="71" priority="7">
      <formula>AND(CELL("protect",A1),Check_Locked)</formula>
    </cfRule>
  </conditionalFormatting>
  <conditionalFormatting sqref="A4:B4 G4:I4 D4:E4 H5:H18">
    <cfRule type="expression" dxfId="70" priority="4">
      <formula>AND(CELL("protect",A4),Check_Locked)</formula>
    </cfRule>
  </conditionalFormatting>
  <conditionalFormatting sqref="C4">
    <cfRule type="expression" dxfId="69" priority="3">
      <formula>AND(CELL("protect",C4),Check_Locked)</formula>
    </cfRule>
  </conditionalFormatting>
  <conditionalFormatting sqref="E5">
    <cfRule type="expression" dxfId="68" priority="1">
      <formula>AND(CELL("protect",E5),Check_Locked)</formula>
    </cfRule>
  </conditionalFormatting>
  <printOptions horizontalCentered="1"/>
  <pageMargins left="0.3" right="0.3" top="0.3" bottom="0.3" header="0.3" footer="0.3"/>
  <pageSetup paperSize="5" scale="94" fitToHeight="0" orientation="landscape" r:id="rId1"/>
  <headerFooter>
    <oddHeader>&amp;R&amp;"Aptos"&amp;10&amp;K000000 Classification - Public / Publique&amp;1#_x000D_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ternationalTravel">
    <tabColor theme="6" tint="0.39997558519241921"/>
    <pageSetUpPr fitToPage="1"/>
  </sheetPr>
  <dimension ref="A1:I23"/>
  <sheetViews>
    <sheetView showGridLines="0" zoomScaleNormal="100" workbookViewId="0">
      <selection activeCell="E6" sqref="E6"/>
    </sheetView>
  </sheetViews>
  <sheetFormatPr defaultColWidth="8.52734375" defaultRowHeight="14.35"/>
  <cols>
    <col min="1" max="1" width="33.52734375" style="1" customWidth="1"/>
    <col min="2" max="6" width="11.52734375" style="1" customWidth="1"/>
    <col min="7" max="7" width="11.52734375" style="1" hidden="1" customWidth="1"/>
    <col min="8" max="8" width="14.52734375" style="1" customWidth="1"/>
    <col min="9" max="9" width="60.52734375" style="1" customWidth="1"/>
    <col min="10" max="16384" width="8.52734375" style="1"/>
  </cols>
  <sheetData>
    <row r="1" spans="1:9" ht="15" customHeight="1" thickBot="1">
      <c r="A1" s="247" t="s">
        <v>405</v>
      </c>
      <c r="B1" s="248"/>
      <c r="C1" s="248"/>
      <c r="D1" s="248"/>
      <c r="E1" s="248"/>
      <c r="F1" s="248"/>
      <c r="G1" s="248"/>
      <c r="H1" s="248"/>
      <c r="I1" s="249"/>
    </row>
    <row r="2" spans="1:9" ht="30.7" customHeight="1">
      <c r="A2" s="255" t="s">
        <v>39</v>
      </c>
      <c r="B2" s="256"/>
      <c r="C2" s="256"/>
      <c r="D2" s="256"/>
      <c r="E2" s="256"/>
      <c r="F2" s="256"/>
      <c r="G2" s="256"/>
      <c r="H2" s="256"/>
      <c r="I2" s="259" t="str">
        <f>HYPERLINK("https://www.idrc.ca/en/diems","For more information on IDRC Per Diem Rates click here")</f>
        <v>For more information on IDRC Per Diem Rates click here</v>
      </c>
    </row>
    <row r="3" spans="1:9" ht="30.7" customHeight="1" thickBot="1">
      <c r="A3" s="257"/>
      <c r="B3" s="258"/>
      <c r="C3" s="258"/>
      <c r="D3" s="258"/>
      <c r="E3" s="258"/>
      <c r="F3" s="258"/>
      <c r="G3" s="258"/>
      <c r="H3" s="258"/>
      <c r="I3" s="260"/>
    </row>
    <row r="4" spans="1:9" ht="21" thickBot="1">
      <c r="A4" s="18" t="s">
        <v>32</v>
      </c>
      <c r="B4" s="19" t="s">
        <v>7</v>
      </c>
      <c r="C4" s="19" t="s">
        <v>8</v>
      </c>
      <c r="D4" s="19" t="s">
        <v>9</v>
      </c>
      <c r="E4" s="82" t="s">
        <v>10</v>
      </c>
      <c r="F4" s="81" t="s">
        <v>11</v>
      </c>
      <c r="G4" s="83" t="s">
        <v>12</v>
      </c>
      <c r="H4" s="102" t="s">
        <v>13</v>
      </c>
      <c r="I4" s="104" t="s">
        <v>33</v>
      </c>
    </row>
    <row r="5" spans="1:9" customFormat="1">
      <c r="A5" s="60"/>
      <c r="B5" s="64"/>
      <c r="C5" s="64"/>
      <c r="D5" s="64"/>
      <c r="E5" s="64"/>
      <c r="F5" s="64"/>
      <c r="G5" s="64"/>
      <c r="H5" s="65">
        <v>0</v>
      </c>
      <c r="I5" s="60"/>
    </row>
    <row r="6" spans="1:9" customFormat="1">
      <c r="A6" s="60"/>
      <c r="B6" s="64"/>
      <c r="C6" s="64"/>
      <c r="D6" s="64"/>
      <c r="E6" s="64"/>
      <c r="F6" s="64" t="s">
        <v>34</v>
      </c>
      <c r="G6" s="64" t="s">
        <v>34</v>
      </c>
      <c r="H6" s="65">
        <v>0</v>
      </c>
      <c r="I6" s="60"/>
    </row>
    <row r="7" spans="1:9" customFormat="1">
      <c r="A7" s="60"/>
      <c r="B7" s="64"/>
      <c r="C7" s="64"/>
      <c r="D7" s="64"/>
      <c r="E7" s="64"/>
      <c r="F7" s="64"/>
      <c r="G7" s="64"/>
      <c r="H7" s="65">
        <v>0</v>
      </c>
      <c r="I7" s="60"/>
    </row>
    <row r="8" spans="1:9" customFormat="1">
      <c r="A8" s="60"/>
      <c r="B8" s="64"/>
      <c r="C8" s="64"/>
      <c r="D8" s="64"/>
      <c r="E8" s="64"/>
      <c r="F8" s="64"/>
      <c r="G8" s="64"/>
      <c r="H8" s="65">
        <v>0</v>
      </c>
      <c r="I8" s="60"/>
    </row>
    <row r="9" spans="1:9" customFormat="1">
      <c r="A9" s="60"/>
      <c r="B9" s="64"/>
      <c r="C9" s="64"/>
      <c r="D9" s="64"/>
      <c r="E9" s="64"/>
      <c r="F9" s="64"/>
      <c r="G9" s="64"/>
      <c r="H9" s="65">
        <v>0</v>
      </c>
      <c r="I9" s="60"/>
    </row>
    <row r="10" spans="1:9" customFormat="1">
      <c r="A10" s="60"/>
      <c r="B10" s="64"/>
      <c r="C10" s="64"/>
      <c r="D10" s="64"/>
      <c r="E10" s="64"/>
      <c r="F10" s="64"/>
      <c r="G10" s="64"/>
      <c r="H10" s="65">
        <v>0</v>
      </c>
      <c r="I10" s="60"/>
    </row>
    <row r="11" spans="1:9" customFormat="1">
      <c r="A11" s="60"/>
      <c r="B11" s="64"/>
      <c r="C11" s="64"/>
      <c r="D11" s="64"/>
      <c r="E11" s="64"/>
      <c r="F11" s="64"/>
      <c r="G11" s="64"/>
      <c r="H11" s="65">
        <v>0</v>
      </c>
      <c r="I11" s="60"/>
    </row>
    <row r="12" spans="1:9" customFormat="1">
      <c r="A12" s="60"/>
      <c r="B12" s="64"/>
      <c r="C12" s="64"/>
      <c r="D12" s="64"/>
      <c r="E12" s="64"/>
      <c r="F12" s="64"/>
      <c r="G12" s="64"/>
      <c r="H12" s="65">
        <v>0</v>
      </c>
      <c r="I12" s="60"/>
    </row>
    <row r="13" spans="1:9" customFormat="1">
      <c r="A13" s="60"/>
      <c r="B13" s="64"/>
      <c r="C13" s="64"/>
      <c r="D13" s="64"/>
      <c r="E13" s="64"/>
      <c r="F13" s="64"/>
      <c r="G13" s="64"/>
      <c r="H13" s="65">
        <v>0</v>
      </c>
      <c r="I13" s="60"/>
    </row>
    <row r="14" spans="1:9" customFormat="1">
      <c r="A14" s="60"/>
      <c r="B14" s="64"/>
      <c r="C14" s="64"/>
      <c r="D14" s="64"/>
      <c r="E14" s="64"/>
      <c r="F14" s="64"/>
      <c r="G14" s="64"/>
      <c r="H14" s="65">
        <v>0</v>
      </c>
      <c r="I14" s="60"/>
    </row>
    <row r="15" spans="1:9" customFormat="1">
      <c r="A15" s="60" t="s">
        <v>34</v>
      </c>
      <c r="B15" s="64" t="s">
        <v>34</v>
      </c>
      <c r="C15" s="64" t="s">
        <v>34</v>
      </c>
      <c r="D15" s="64" t="s">
        <v>34</v>
      </c>
      <c r="E15" s="64" t="s">
        <v>34</v>
      </c>
      <c r="F15" s="64" t="s">
        <v>34</v>
      </c>
      <c r="G15" s="64" t="s">
        <v>34</v>
      </c>
      <c r="H15" s="65">
        <v>0</v>
      </c>
      <c r="I15" s="60"/>
    </row>
    <row r="16" spans="1:9" customFormat="1">
      <c r="A16" s="60" t="s">
        <v>34</v>
      </c>
      <c r="B16" s="64" t="s">
        <v>34</v>
      </c>
      <c r="C16" s="64" t="s">
        <v>34</v>
      </c>
      <c r="D16" s="64" t="s">
        <v>34</v>
      </c>
      <c r="E16" s="64" t="s">
        <v>34</v>
      </c>
      <c r="F16" s="64" t="s">
        <v>34</v>
      </c>
      <c r="G16" s="64" t="s">
        <v>34</v>
      </c>
      <c r="H16" s="65">
        <f t="shared" ref="H16:H23" si="0">SUM($B16:$G16)</f>
        <v>0</v>
      </c>
      <c r="I16" s="60"/>
    </row>
    <row r="17" spans="1:9" customFormat="1">
      <c r="A17" s="60" t="s">
        <v>34</v>
      </c>
      <c r="B17" s="64" t="s">
        <v>34</v>
      </c>
      <c r="C17" s="64" t="s">
        <v>34</v>
      </c>
      <c r="D17" s="64" t="s">
        <v>34</v>
      </c>
      <c r="E17" s="64" t="s">
        <v>34</v>
      </c>
      <c r="F17" s="64" t="s">
        <v>34</v>
      </c>
      <c r="G17" s="64" t="s">
        <v>34</v>
      </c>
      <c r="H17" s="65">
        <f t="shared" si="0"/>
        <v>0</v>
      </c>
      <c r="I17" s="60"/>
    </row>
    <row r="18" spans="1:9" customFormat="1">
      <c r="A18" s="60" t="s">
        <v>34</v>
      </c>
      <c r="B18" s="64" t="s">
        <v>34</v>
      </c>
      <c r="C18" s="64" t="s">
        <v>34</v>
      </c>
      <c r="D18" s="64" t="s">
        <v>34</v>
      </c>
      <c r="E18" s="64" t="s">
        <v>34</v>
      </c>
      <c r="F18" s="64" t="s">
        <v>34</v>
      </c>
      <c r="G18" s="64" t="s">
        <v>34</v>
      </c>
      <c r="H18" s="65">
        <f t="shared" si="0"/>
        <v>0</v>
      </c>
      <c r="I18" s="60"/>
    </row>
    <row r="19" spans="1:9" customFormat="1">
      <c r="A19" s="60"/>
      <c r="B19" s="64"/>
      <c r="C19" s="64"/>
      <c r="D19" s="64"/>
      <c r="E19" s="64"/>
      <c r="F19" s="64"/>
      <c r="G19" s="64"/>
      <c r="H19" s="65">
        <f t="shared" si="0"/>
        <v>0</v>
      </c>
      <c r="I19" s="60"/>
    </row>
    <row r="20" spans="1:9" customFormat="1">
      <c r="A20" s="60"/>
      <c r="B20" s="64"/>
      <c r="C20" s="64"/>
      <c r="D20" s="64"/>
      <c r="E20" s="64"/>
      <c r="F20" s="64"/>
      <c r="G20" s="64"/>
      <c r="H20" s="65">
        <f t="shared" si="0"/>
        <v>0</v>
      </c>
      <c r="I20" s="60"/>
    </row>
    <row r="21" spans="1:9" customFormat="1">
      <c r="A21" s="60"/>
      <c r="B21" s="64"/>
      <c r="C21" s="64"/>
      <c r="D21" s="64"/>
      <c r="E21" s="64"/>
      <c r="F21" s="64"/>
      <c r="G21" s="64"/>
      <c r="H21" s="65">
        <f t="shared" si="0"/>
        <v>0</v>
      </c>
      <c r="I21" s="60"/>
    </row>
    <row r="22" spans="1:9">
      <c r="A22" s="60" t="s">
        <v>34</v>
      </c>
      <c r="B22" s="64" t="s">
        <v>34</v>
      </c>
      <c r="C22" s="64" t="s">
        <v>34</v>
      </c>
      <c r="D22" s="64" t="s">
        <v>34</v>
      </c>
      <c r="E22" s="64" t="s">
        <v>34</v>
      </c>
      <c r="F22" s="64" t="s">
        <v>34</v>
      </c>
      <c r="G22" s="64" t="s">
        <v>34</v>
      </c>
      <c r="H22" s="65">
        <f t="shared" si="0"/>
        <v>0</v>
      </c>
      <c r="I22" s="60"/>
    </row>
    <row r="23" spans="1:9">
      <c r="A23" s="62" t="s">
        <v>40</v>
      </c>
      <c r="B23" s="63">
        <f t="shared" ref="B23:G23" ca="1" si="1">SUBTOTAL(109,OFFSET(B$4,1,0,ROW()-ROW(B$4)-1,1))</f>
        <v>0</v>
      </c>
      <c r="C23" s="63">
        <f t="shared" ca="1" si="1"/>
        <v>0</v>
      </c>
      <c r="D23" s="63">
        <f t="shared" ca="1" si="1"/>
        <v>0</v>
      </c>
      <c r="E23" s="63">
        <f t="shared" ca="1" si="1"/>
        <v>0</v>
      </c>
      <c r="F23" s="63">
        <f t="shared" ca="1" si="1"/>
        <v>0</v>
      </c>
      <c r="G23" s="63">
        <f t="shared" ca="1" si="1"/>
        <v>0</v>
      </c>
      <c r="H23" s="66">
        <f t="shared" ca="1" si="0"/>
        <v>0</v>
      </c>
      <c r="I23" s="62"/>
    </row>
  </sheetData>
  <sheetProtection formatCells="0" formatColumns="0" insertRows="0"/>
  <dataConsolidate/>
  <mergeCells count="3">
    <mergeCell ref="A1:I1"/>
    <mergeCell ref="A2:H3"/>
    <mergeCell ref="I2:I3"/>
  </mergeCells>
  <conditionalFormatting sqref="A1:I23">
    <cfRule type="expression" dxfId="46" priority="1">
      <formula>AND(CELL("protect",A1),Check_Locked)</formula>
    </cfRule>
  </conditionalFormatting>
  <printOptions horizontalCentered="1"/>
  <pageMargins left="0.3" right="0.3" top="0.3" bottom="0.3" header="0.3" footer="0.3"/>
  <pageSetup paperSize="5" scale="94" fitToHeight="0" orientation="landscape" r:id="rId1"/>
  <headerFooter>
    <oddHeader>&amp;R&amp;"Aptos"&amp;10&amp;K000000 Classification - Public / Publique&amp;1#_x000D_</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ocalContributions">
    <tabColor theme="6" tint="0.39997558519241921"/>
    <pageSetUpPr fitToPage="1"/>
  </sheetPr>
  <dimension ref="A1:K29"/>
  <sheetViews>
    <sheetView showGridLines="0" tabSelected="1" zoomScale="80" zoomScaleNormal="80" workbookViewId="0">
      <selection activeCell="G12" sqref="G12"/>
    </sheetView>
  </sheetViews>
  <sheetFormatPr defaultColWidth="8.52734375" defaultRowHeight="14.35"/>
  <cols>
    <col min="1" max="1" width="22.17578125" style="1" customWidth="1"/>
    <col min="2" max="2" width="18.52734375" style="1" customWidth="1"/>
    <col min="3" max="3" width="13" style="1" customWidth="1"/>
    <col min="4" max="4" width="16.52734375" style="1" customWidth="1"/>
    <col min="5" max="5" width="10.52734375" style="1" customWidth="1"/>
    <col min="6" max="7" width="11.52734375" style="1" customWidth="1"/>
    <col min="8" max="8" width="30.52734375" style="1" customWidth="1"/>
    <col min="9" max="9" width="8.52734375" style="1"/>
    <col min="10" max="10" width="14.52734375" style="182" customWidth="1"/>
    <col min="11" max="11" width="12.8203125" style="1" customWidth="1"/>
    <col min="12" max="16384" width="8.52734375" style="1"/>
  </cols>
  <sheetData>
    <row r="1" spans="1:11" ht="15" customHeight="1" thickBot="1">
      <c r="A1" s="277" t="s">
        <v>417</v>
      </c>
      <c r="B1" s="278"/>
      <c r="C1" s="278"/>
      <c r="D1" s="278"/>
      <c r="E1" s="278"/>
      <c r="F1" s="278"/>
      <c r="G1" s="278"/>
      <c r="H1" s="279"/>
    </row>
    <row r="2" spans="1:11" ht="61.5" customHeight="1" thickBot="1">
      <c r="A2" s="280" t="s">
        <v>406</v>
      </c>
      <c r="B2" s="281"/>
      <c r="C2" s="281"/>
      <c r="D2" s="281"/>
      <c r="E2" s="281"/>
      <c r="F2" s="281"/>
      <c r="G2" s="281"/>
      <c r="H2" s="282"/>
    </row>
    <row r="3" spans="1:11" ht="30.7" customHeight="1" thickBot="1">
      <c r="A3" s="70"/>
      <c r="B3" s="283" t="s">
        <v>47</v>
      </c>
      <c r="C3" s="284"/>
      <c r="D3" s="285" t="s">
        <v>48</v>
      </c>
      <c r="E3" s="286"/>
      <c r="F3" s="71" t="s">
        <v>49</v>
      </c>
      <c r="G3" s="283" t="s">
        <v>50</v>
      </c>
      <c r="H3" s="284"/>
    </row>
    <row r="4" spans="1:11" ht="22.5" customHeight="1">
      <c r="A4" s="72" t="s">
        <v>51</v>
      </c>
      <c r="B4" s="163" t="s">
        <v>407</v>
      </c>
      <c r="C4" s="94" t="s">
        <v>52</v>
      </c>
      <c r="D4" s="160" t="s">
        <v>400</v>
      </c>
      <c r="E4" s="94" t="s">
        <v>52</v>
      </c>
      <c r="F4" s="76"/>
      <c r="G4" s="271"/>
      <c r="H4" s="272"/>
    </row>
    <row r="5" spans="1:11" ht="17.2" customHeight="1">
      <c r="A5" s="73" t="s">
        <v>53</v>
      </c>
      <c r="B5" s="157">
        <v>0</v>
      </c>
      <c r="C5" s="106"/>
      <c r="D5" s="161"/>
      <c r="E5" s="106"/>
      <c r="F5" s="77">
        <f>SUM(B5,D5)</f>
        <v>0</v>
      </c>
      <c r="G5" s="273"/>
      <c r="H5" s="274"/>
    </row>
    <row r="6" spans="1:11" ht="17.2" customHeight="1">
      <c r="A6" s="74" t="s">
        <v>9</v>
      </c>
      <c r="B6" s="158">
        <v>0</v>
      </c>
      <c r="C6" s="180"/>
      <c r="D6" s="180"/>
      <c r="E6" s="107"/>
      <c r="F6" s="137">
        <f>SUM(B6,D6)</f>
        <v>0</v>
      </c>
      <c r="G6" s="273"/>
      <c r="H6" s="274"/>
    </row>
    <row r="7" spans="1:11" ht="17.2" customHeight="1">
      <c r="A7" s="73" t="s">
        <v>10</v>
      </c>
      <c r="B7" s="157">
        <v>0</v>
      </c>
      <c r="C7" s="157"/>
      <c r="D7" s="181"/>
      <c r="E7" s="106"/>
      <c r="F7" s="77">
        <f>SUM(B7,D7)</f>
        <v>0</v>
      </c>
      <c r="G7" s="273"/>
      <c r="H7" s="274"/>
    </row>
    <row r="8" spans="1:11" ht="17.2" customHeight="1">
      <c r="A8" s="74" t="s">
        <v>11</v>
      </c>
      <c r="B8" s="158">
        <v>0</v>
      </c>
      <c r="C8" s="107"/>
      <c r="D8" s="180"/>
      <c r="E8" s="107"/>
      <c r="F8" s="137">
        <f>SUM(B8,D8)</f>
        <v>0</v>
      </c>
      <c r="G8" s="273"/>
      <c r="H8" s="274"/>
    </row>
    <row r="9" spans="1:11" ht="17.2" hidden="1" customHeight="1" thickBot="1">
      <c r="A9" s="90" t="s">
        <v>12</v>
      </c>
      <c r="B9" s="159">
        <v>0</v>
      </c>
      <c r="C9" s="108"/>
      <c r="D9" s="162">
        <v>0</v>
      </c>
      <c r="E9" s="108"/>
      <c r="F9" s="89">
        <f>SUM(B9,D9)</f>
        <v>0</v>
      </c>
      <c r="G9" s="273"/>
      <c r="H9" s="274"/>
    </row>
    <row r="10" spans="1:11" ht="14.7" thickBot="1">
      <c r="A10" s="91" t="s">
        <v>54</v>
      </c>
      <c r="B10" s="156">
        <f>SUM(B5:B9)</f>
        <v>0</v>
      </c>
      <c r="C10" s="36"/>
      <c r="D10" s="101">
        <f>SUM(D5:D9)</f>
        <v>0</v>
      </c>
      <c r="E10" s="36"/>
      <c r="F10" s="88"/>
      <c r="G10" s="275"/>
      <c r="H10" s="276"/>
    </row>
    <row r="11" spans="1:11" ht="14.7" thickBot="1">
      <c r="A11" s="92" t="s">
        <v>55</v>
      </c>
      <c r="B11" s="156">
        <f>B10+D10</f>
        <v>0</v>
      </c>
    </row>
    <row r="14" spans="1:11">
      <c r="A14" s="78" t="s">
        <v>408</v>
      </c>
    </row>
    <row r="15" spans="1:11" ht="14.7" thickBot="1">
      <c r="A15" s="78"/>
      <c r="B15" s="78"/>
      <c r="C15" s="78"/>
      <c r="D15" s="78"/>
      <c r="E15" s="78"/>
    </row>
    <row r="16" spans="1:11" ht="26.2" customHeight="1">
      <c r="A16" s="79" t="s">
        <v>6</v>
      </c>
      <c r="B16" s="135" t="s">
        <v>80</v>
      </c>
      <c r="C16" s="79" t="str">
        <f>C4</f>
        <v>Currency</v>
      </c>
      <c r="D16" s="265" t="s">
        <v>56</v>
      </c>
      <c r="E16" s="266"/>
      <c r="F16" s="266"/>
      <c r="G16" s="266"/>
      <c r="H16" s="267"/>
      <c r="K16" s="182"/>
    </row>
    <row r="17" spans="1:11">
      <c r="A17" s="132" t="s">
        <v>15</v>
      </c>
      <c r="B17" s="142"/>
      <c r="C17" s="109"/>
      <c r="D17" s="261"/>
      <c r="E17" s="261"/>
      <c r="F17" s="261"/>
      <c r="G17" s="261"/>
      <c r="H17" s="262"/>
      <c r="K17" s="182"/>
    </row>
    <row r="18" spans="1:11">
      <c r="A18" s="132" t="s">
        <v>16</v>
      </c>
      <c r="B18" s="146"/>
      <c r="C18" s="147"/>
      <c r="D18" s="261"/>
      <c r="E18" s="261"/>
      <c r="F18" s="261"/>
      <c r="G18" s="261"/>
      <c r="H18" s="262"/>
      <c r="K18" s="182"/>
    </row>
    <row r="19" spans="1:11">
      <c r="A19" s="132" t="s">
        <v>17</v>
      </c>
      <c r="B19" s="142"/>
      <c r="C19" s="109"/>
      <c r="D19" s="261"/>
      <c r="E19" s="261"/>
      <c r="F19" s="261"/>
      <c r="G19" s="261"/>
      <c r="H19" s="262"/>
      <c r="K19" s="182"/>
    </row>
    <row r="20" spans="1:11">
      <c r="A20" s="133" t="s">
        <v>18</v>
      </c>
      <c r="B20" s="148"/>
      <c r="C20" s="147"/>
      <c r="D20" s="261"/>
      <c r="E20" s="261"/>
      <c r="F20" s="261"/>
      <c r="G20" s="261"/>
      <c r="H20" s="262"/>
      <c r="K20" s="182"/>
    </row>
    <row r="21" spans="1:11">
      <c r="A21" s="133" t="s">
        <v>19</v>
      </c>
      <c r="B21" s="136"/>
      <c r="C21" s="109"/>
      <c r="D21" s="261"/>
      <c r="E21" s="261"/>
      <c r="F21" s="261"/>
      <c r="G21" s="261"/>
      <c r="H21" s="262"/>
      <c r="K21" s="182"/>
    </row>
    <row r="22" spans="1:11">
      <c r="A22" s="132" t="s">
        <v>20</v>
      </c>
      <c r="B22" s="146"/>
      <c r="C22" s="147"/>
      <c r="D22" s="261"/>
      <c r="E22" s="261"/>
      <c r="F22" s="261"/>
      <c r="G22" s="261"/>
      <c r="H22" s="262"/>
      <c r="K22" s="182"/>
    </row>
    <row r="23" spans="1:11">
      <c r="A23" s="138" t="s">
        <v>21</v>
      </c>
      <c r="B23" s="146"/>
      <c r="C23" s="139"/>
      <c r="D23" s="268"/>
      <c r="E23" s="269"/>
      <c r="F23" s="269"/>
      <c r="G23" s="269"/>
      <c r="H23" s="270"/>
      <c r="J23" s="196"/>
      <c r="K23" s="182"/>
    </row>
    <row r="24" spans="1:11" ht="14.7" thickBot="1">
      <c r="A24" s="134" t="s">
        <v>23</v>
      </c>
      <c r="B24" s="149"/>
      <c r="C24" s="150"/>
      <c r="D24" s="263"/>
      <c r="E24" s="263"/>
      <c r="F24" s="263"/>
      <c r="G24" s="263"/>
      <c r="H24" s="264"/>
      <c r="K24" s="182"/>
    </row>
    <row r="25" spans="1:11" ht="14.7" thickBot="1">
      <c r="A25" s="93" t="s">
        <v>57</v>
      </c>
      <c r="B25" s="75">
        <f>SUM(B17:B24)</f>
        <v>0</v>
      </c>
      <c r="J25" s="1"/>
    </row>
    <row r="26" spans="1:11">
      <c r="K26" s="182"/>
    </row>
    <row r="27" spans="1:11">
      <c r="A27"/>
      <c r="B27" s="183">
        <f>B25-D10</f>
        <v>0</v>
      </c>
      <c r="C27"/>
      <c r="D27"/>
      <c r="E27"/>
      <c r="F27"/>
      <c r="G27"/>
      <c r="H27"/>
      <c r="K27" s="182"/>
    </row>
    <row r="28" spans="1:11">
      <c r="A28"/>
      <c r="B28"/>
      <c r="C28"/>
      <c r="D28" s="183"/>
      <c r="E28"/>
      <c r="F28"/>
      <c r="G28"/>
      <c r="H28"/>
      <c r="K28" s="182"/>
    </row>
    <row r="29" spans="1:11">
      <c r="A29"/>
      <c r="B29"/>
      <c r="C29"/>
      <c r="D29"/>
      <c r="E29"/>
      <c r="F29"/>
      <c r="G29"/>
      <c r="H29"/>
      <c r="K29" s="182"/>
    </row>
  </sheetData>
  <sheetProtection formatCells="0" formatColumns="0" formatRows="0" selectLockedCells="1"/>
  <dataConsolidate/>
  <mergeCells count="15">
    <mergeCell ref="G4:H10"/>
    <mergeCell ref="A1:H1"/>
    <mergeCell ref="A2:H2"/>
    <mergeCell ref="B3:C3"/>
    <mergeCell ref="D3:E3"/>
    <mergeCell ref="G3:H3"/>
    <mergeCell ref="D21:H21"/>
    <mergeCell ref="D22:H22"/>
    <mergeCell ref="D24:H24"/>
    <mergeCell ref="D16:H16"/>
    <mergeCell ref="D17:H17"/>
    <mergeCell ref="D18:H18"/>
    <mergeCell ref="D19:H19"/>
    <mergeCell ref="D20:H20"/>
    <mergeCell ref="D23:H23"/>
  </mergeCells>
  <conditionalFormatting sqref="A1:H24 A25:O25">
    <cfRule type="expression" dxfId="25" priority="7">
      <formula>AND(CELL("protect",A1),Check_Locked)</formula>
    </cfRule>
  </conditionalFormatting>
  <pageMargins left="0.3" right="0.3" top="0.3" bottom="0.3" header="0.3" footer="0.3"/>
  <pageSetup paperSize="5" fitToHeight="0" orientation="landscape" r:id="rId1"/>
  <headerFooter>
    <oddHeader>&amp;R&amp;"Aptos"&amp;10&amp;K000000 Classification - Public / Publique&amp;1#_x000D_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directCosts">
    <tabColor theme="6" tint="0.39997558519241921"/>
    <pageSetUpPr fitToPage="1"/>
  </sheetPr>
  <dimension ref="A1:I25"/>
  <sheetViews>
    <sheetView showGridLines="0" topLeftCell="A5" zoomScaleNormal="100" workbookViewId="0">
      <selection activeCell="I4" sqref="I4"/>
    </sheetView>
  </sheetViews>
  <sheetFormatPr defaultColWidth="8.52734375" defaultRowHeight="14.35"/>
  <cols>
    <col min="1" max="1" width="33.52734375" style="1" customWidth="1"/>
    <col min="2" max="6" width="11.52734375" style="1" customWidth="1"/>
    <col min="7" max="7" width="11.52734375" style="1" hidden="1" customWidth="1"/>
    <col min="8" max="8" width="14.52734375" style="1" customWidth="1"/>
    <col min="9" max="9" width="60.52734375" style="1" customWidth="1"/>
    <col min="10" max="16384" width="8.52734375" style="1"/>
  </cols>
  <sheetData>
    <row r="1" spans="1:9" ht="14.7" thickBot="1">
      <c r="A1" s="247" t="s">
        <v>42</v>
      </c>
      <c r="B1" s="248"/>
      <c r="C1" s="248"/>
      <c r="D1" s="248"/>
      <c r="E1" s="248"/>
      <c r="F1" s="248"/>
      <c r="G1" s="248"/>
      <c r="H1" s="248"/>
      <c r="I1" s="249"/>
    </row>
    <row r="2" spans="1:9" ht="60" customHeight="1" thickBot="1">
      <c r="A2" s="287" t="s">
        <v>43</v>
      </c>
      <c r="B2" s="288"/>
      <c r="C2" s="288"/>
      <c r="D2" s="288"/>
      <c r="E2" s="288"/>
      <c r="F2" s="288"/>
      <c r="G2" s="288"/>
      <c r="H2" s="288"/>
      <c r="I2" s="289"/>
    </row>
    <row r="3" spans="1:9" ht="21" thickBot="1">
      <c r="A3" s="17" t="s">
        <v>32</v>
      </c>
      <c r="B3" s="13" t="s">
        <v>7</v>
      </c>
      <c r="C3" s="13" t="s">
        <v>8</v>
      </c>
      <c r="D3" s="13" t="s">
        <v>9</v>
      </c>
      <c r="E3" s="80" t="s">
        <v>10</v>
      </c>
      <c r="F3" s="81" t="s">
        <v>11</v>
      </c>
      <c r="G3" s="16" t="s">
        <v>12</v>
      </c>
      <c r="H3" s="13" t="s">
        <v>13</v>
      </c>
      <c r="I3" s="105" t="s">
        <v>33</v>
      </c>
    </row>
    <row r="4" spans="1:9">
      <c r="A4" s="60"/>
      <c r="B4" s="167"/>
      <c r="C4" s="167"/>
      <c r="D4" s="167"/>
      <c r="E4" s="167"/>
      <c r="F4" s="167"/>
      <c r="G4" s="167"/>
      <c r="H4" s="65">
        <f t="shared" ref="H4:H21" si="0">SUM($B4:$G4)</f>
        <v>0</v>
      </c>
      <c r="I4" s="155"/>
    </row>
    <row r="5" spans="1:9">
      <c r="A5" s="60"/>
      <c r="B5" s="64"/>
      <c r="C5" s="167"/>
      <c r="D5" s="167"/>
      <c r="E5" s="167"/>
      <c r="F5" s="167"/>
      <c r="G5" s="64"/>
      <c r="H5" s="65">
        <f t="shared" si="0"/>
        <v>0</v>
      </c>
      <c r="I5" s="173"/>
    </row>
    <row r="6" spans="1:9">
      <c r="A6" s="60" t="s">
        <v>34</v>
      </c>
      <c r="B6" s="64" t="s">
        <v>34</v>
      </c>
      <c r="C6" s="64"/>
      <c r="D6" s="64"/>
      <c r="E6" s="64"/>
      <c r="F6" s="64"/>
      <c r="G6" s="64"/>
      <c r="H6" s="65">
        <f t="shared" si="0"/>
        <v>0</v>
      </c>
      <c r="I6" s="60"/>
    </row>
    <row r="7" spans="1:9">
      <c r="A7" s="60" t="s">
        <v>34</v>
      </c>
      <c r="B7" s="64" t="s">
        <v>34</v>
      </c>
      <c r="C7" s="64"/>
      <c r="D7" s="64"/>
      <c r="E7" s="64"/>
      <c r="F7" s="64"/>
      <c r="G7" s="64" t="s">
        <v>34</v>
      </c>
      <c r="H7" s="65">
        <f t="shared" si="0"/>
        <v>0</v>
      </c>
      <c r="I7" s="60"/>
    </row>
    <row r="8" spans="1:9">
      <c r="A8" s="60" t="s">
        <v>34</v>
      </c>
      <c r="B8" s="64" t="s">
        <v>34</v>
      </c>
      <c r="C8" s="64"/>
      <c r="D8" s="64"/>
      <c r="E8" s="64"/>
      <c r="F8" s="64"/>
      <c r="G8" s="64" t="s">
        <v>34</v>
      </c>
      <c r="H8" s="65">
        <f t="shared" si="0"/>
        <v>0</v>
      </c>
      <c r="I8" s="60"/>
    </row>
    <row r="9" spans="1:9">
      <c r="A9" s="60" t="s">
        <v>34</v>
      </c>
      <c r="B9" s="64" t="s">
        <v>34</v>
      </c>
      <c r="C9" s="64"/>
      <c r="D9" s="64"/>
      <c r="E9" s="64"/>
      <c r="F9" s="64"/>
      <c r="G9" s="64" t="s">
        <v>34</v>
      </c>
      <c r="H9" s="65">
        <f t="shared" si="0"/>
        <v>0</v>
      </c>
      <c r="I9" s="60"/>
    </row>
    <row r="10" spans="1:9">
      <c r="A10" s="60" t="s">
        <v>34</v>
      </c>
      <c r="B10" s="64" t="s">
        <v>34</v>
      </c>
      <c r="C10" s="64" t="s">
        <v>34</v>
      </c>
      <c r="D10" s="64" t="s">
        <v>34</v>
      </c>
      <c r="E10" s="64" t="s">
        <v>34</v>
      </c>
      <c r="F10" s="64" t="s">
        <v>34</v>
      </c>
      <c r="G10" s="64" t="s">
        <v>34</v>
      </c>
      <c r="H10" s="65">
        <f t="shared" si="0"/>
        <v>0</v>
      </c>
      <c r="I10" s="60"/>
    </row>
    <row r="11" spans="1:9">
      <c r="A11" s="60" t="s">
        <v>34</v>
      </c>
      <c r="B11" s="64" t="s">
        <v>34</v>
      </c>
      <c r="C11" s="64" t="s">
        <v>34</v>
      </c>
      <c r="D11" s="64" t="s">
        <v>34</v>
      </c>
      <c r="E11" s="64" t="s">
        <v>34</v>
      </c>
      <c r="F11" s="64" t="s">
        <v>34</v>
      </c>
      <c r="G11" s="64" t="s">
        <v>34</v>
      </c>
      <c r="H11" s="65">
        <f t="shared" si="0"/>
        <v>0</v>
      </c>
      <c r="I11" s="60"/>
    </row>
    <row r="12" spans="1:9">
      <c r="A12" s="60" t="s">
        <v>34</v>
      </c>
      <c r="B12" s="64" t="s">
        <v>34</v>
      </c>
      <c r="C12" s="64" t="s">
        <v>34</v>
      </c>
      <c r="D12" s="64" t="s">
        <v>34</v>
      </c>
      <c r="E12" s="64"/>
      <c r="F12" s="64" t="s">
        <v>34</v>
      </c>
      <c r="G12" s="64" t="s">
        <v>34</v>
      </c>
      <c r="H12" s="65">
        <f t="shared" si="0"/>
        <v>0</v>
      </c>
      <c r="I12" s="60"/>
    </row>
    <row r="13" spans="1:9">
      <c r="A13" s="60" t="s">
        <v>34</v>
      </c>
      <c r="B13" s="64" t="s">
        <v>34</v>
      </c>
      <c r="C13" s="64" t="s">
        <v>34</v>
      </c>
      <c r="D13" s="64" t="s">
        <v>34</v>
      </c>
      <c r="E13" s="64"/>
      <c r="F13" s="64" t="s">
        <v>34</v>
      </c>
      <c r="G13" s="64" t="s">
        <v>34</v>
      </c>
      <c r="H13" s="65">
        <f t="shared" si="0"/>
        <v>0</v>
      </c>
      <c r="I13" s="60"/>
    </row>
    <row r="14" spans="1:9">
      <c r="A14" s="60" t="s">
        <v>34</v>
      </c>
      <c r="B14" s="64" t="s">
        <v>34</v>
      </c>
      <c r="C14" s="64" t="s">
        <v>34</v>
      </c>
      <c r="D14" s="64" t="s">
        <v>34</v>
      </c>
      <c r="E14" s="64"/>
      <c r="F14" s="64" t="s">
        <v>34</v>
      </c>
      <c r="G14" s="64" t="s">
        <v>34</v>
      </c>
      <c r="H14" s="65">
        <f t="shared" si="0"/>
        <v>0</v>
      </c>
      <c r="I14" s="60"/>
    </row>
    <row r="15" spans="1:9">
      <c r="A15" s="60" t="s">
        <v>34</v>
      </c>
      <c r="B15" s="64" t="s">
        <v>34</v>
      </c>
      <c r="C15" s="64" t="s">
        <v>34</v>
      </c>
      <c r="D15" s="64" t="s">
        <v>34</v>
      </c>
      <c r="E15" s="64" t="s">
        <v>34</v>
      </c>
      <c r="F15" s="64" t="s">
        <v>34</v>
      </c>
      <c r="G15" s="64"/>
      <c r="H15" s="65">
        <f t="shared" si="0"/>
        <v>0</v>
      </c>
      <c r="I15" s="60"/>
    </row>
    <row r="16" spans="1:9">
      <c r="A16" s="60" t="s">
        <v>34</v>
      </c>
      <c r="B16" s="64" t="s">
        <v>34</v>
      </c>
      <c r="C16" s="64" t="s">
        <v>34</v>
      </c>
      <c r="D16" s="64" t="s">
        <v>34</v>
      </c>
      <c r="E16" s="64" t="s">
        <v>34</v>
      </c>
      <c r="F16" s="64" t="s">
        <v>34</v>
      </c>
      <c r="G16" s="64" t="s">
        <v>34</v>
      </c>
      <c r="H16" s="65">
        <f t="shared" si="0"/>
        <v>0</v>
      </c>
      <c r="I16" s="60"/>
    </row>
    <row r="17" spans="1:9">
      <c r="A17" s="60"/>
      <c r="B17" s="64"/>
      <c r="C17" s="64"/>
      <c r="D17" s="64"/>
      <c r="E17" s="64"/>
      <c r="F17" s="64"/>
      <c r="G17" s="64"/>
      <c r="H17" s="65">
        <f t="shared" si="0"/>
        <v>0</v>
      </c>
      <c r="I17" s="60"/>
    </row>
    <row r="18" spans="1:9">
      <c r="A18" s="60"/>
      <c r="B18" s="64"/>
      <c r="C18" s="64"/>
      <c r="D18" s="64"/>
      <c r="E18" s="64"/>
      <c r="F18" s="64"/>
      <c r="G18" s="64"/>
      <c r="H18" s="65">
        <f t="shared" si="0"/>
        <v>0</v>
      </c>
      <c r="I18" s="60"/>
    </row>
    <row r="19" spans="1:9">
      <c r="A19" s="60"/>
      <c r="B19" s="64"/>
      <c r="C19" s="64"/>
      <c r="D19" s="64"/>
      <c r="E19" s="64"/>
      <c r="F19" s="64"/>
      <c r="G19" s="64"/>
      <c r="H19" s="65">
        <f t="shared" si="0"/>
        <v>0</v>
      </c>
      <c r="I19" s="60"/>
    </row>
    <row r="20" spans="1:9">
      <c r="A20" s="60" t="s">
        <v>34</v>
      </c>
      <c r="B20" s="64" t="s">
        <v>34</v>
      </c>
      <c r="C20" s="64" t="s">
        <v>34</v>
      </c>
      <c r="D20" s="64" t="s">
        <v>34</v>
      </c>
      <c r="E20" s="64" t="s">
        <v>34</v>
      </c>
      <c r="F20" s="64" t="s">
        <v>34</v>
      </c>
      <c r="G20" s="64" t="s">
        <v>34</v>
      </c>
      <c r="H20" s="65">
        <f t="shared" si="0"/>
        <v>0</v>
      </c>
      <c r="I20" s="60"/>
    </row>
    <row r="21" spans="1:9">
      <c r="A21" s="60" t="s">
        <v>34</v>
      </c>
      <c r="B21" s="64" t="s">
        <v>34</v>
      </c>
      <c r="C21" s="64" t="s">
        <v>34</v>
      </c>
      <c r="D21" s="64" t="s">
        <v>34</v>
      </c>
      <c r="E21" s="64" t="s">
        <v>34</v>
      </c>
      <c r="F21" s="64" t="s">
        <v>34</v>
      </c>
      <c r="G21" s="64" t="s">
        <v>34</v>
      </c>
      <c r="H21" s="65">
        <f t="shared" si="0"/>
        <v>0</v>
      </c>
      <c r="I21" s="60"/>
    </row>
    <row r="22" spans="1:9">
      <c r="A22" s="62" t="s">
        <v>44</v>
      </c>
      <c r="B22" s="177">
        <f ca="1">IF(IC_SheetPercent,ROUND(Summary!B15*IC_SheetPercent/1000000000,0),SUBTOTAL(109,OFFSET(B$3,1,0,ROW()-ROW(B$3)-1,1)))</f>
        <v>0</v>
      </c>
      <c r="C22" s="177">
        <f ca="1">IF(IC_SheetPercent,ROUND(Summary!C15*IC_SheetPercent/270,0),SUBTOTAL(109,OFFSET(C$3,1,0,ROW()-ROW(C$3)-1,1)))</f>
        <v>0</v>
      </c>
      <c r="D22" s="177">
        <f ca="1">IF(IC_SheetPercent,ROUND(Summary!D15*IC_SheetPercent/285,0),SUBTOTAL(109,OFFSET(D$3,1,0,ROW()-ROW(D$3)-1,1)))</f>
        <v>0</v>
      </c>
      <c r="E22" s="177">
        <f ca="1">IF(IC_SheetPercent,ROUND(Summary!E15*IC_SheetPercent/145,0),SUBTOTAL(109,OFFSET(E$3,1,0,ROW()-ROW(E$3)-1,1)))</f>
        <v>0</v>
      </c>
      <c r="F22" s="177">
        <f ca="1">IF(IC_SheetPercent,ROUND(Summary!F15*IC_SheetPercent/122.5,0),SUBTOTAL(109,OFFSET(F$3,1,0,ROW()-ROW(F$3)-1,1)))</f>
        <v>0</v>
      </c>
      <c r="G22" s="177"/>
      <c r="H22" s="177">
        <f ca="1">SUM($B22:$G22)</f>
        <v>0</v>
      </c>
      <c r="I22" s="62"/>
    </row>
    <row r="23" spans="1:9">
      <c r="B23" s="6"/>
      <c r="C23" s="6"/>
      <c r="D23" s="6"/>
      <c r="E23" s="6"/>
      <c r="F23" s="6"/>
      <c r="G23" s="151"/>
    </row>
    <row r="24" spans="1:9">
      <c r="A24" s="96" t="s">
        <v>45</v>
      </c>
      <c r="B24" s="174">
        <v>10</v>
      </c>
      <c r="C24" s="97"/>
      <c r="D24" s="98" t="s">
        <v>23</v>
      </c>
      <c r="E24" s="97"/>
      <c r="F24" s="99"/>
      <c r="G24" s="99" t="s">
        <v>46</v>
      </c>
      <c r="H24" s="195">
        <f ca="1">IF(Summary!H15 &lt;&gt; 0,H22/Summary!H15,0)</f>
        <v>0</v>
      </c>
      <c r="I24" s="97"/>
    </row>
    <row r="25" spans="1:9" ht="18.75" customHeight="1"/>
  </sheetData>
  <sheetProtection formatCells="0" formatColumns="0" insertRows="0"/>
  <dataConsolidate/>
  <mergeCells count="2">
    <mergeCell ref="A1:I1"/>
    <mergeCell ref="A2:I2"/>
  </mergeCells>
  <conditionalFormatting sqref="A1:I24">
    <cfRule type="expression" dxfId="24" priority="21">
      <formula>AND(CELL("protect",A1),Check_Locked)</formula>
    </cfRule>
  </conditionalFormatting>
  <conditionalFormatting sqref="H24">
    <cfRule type="cellIs" dxfId="23" priority="1" operator="greaterThanOrEqual">
      <formula>0.1305</formula>
    </cfRule>
  </conditionalFormatting>
  <dataValidations count="1">
    <dataValidation type="decimal" allowBlank="1" showInputMessage="1" showErrorMessage="1" error="Fixed Rate between 1 and 13 - do NOT include % symbol." prompt="Fixed Rate between 1.0 and 13.0; do not include % symbol." sqref="B24">
      <formula1>1</formula1>
      <formula2>13</formula2>
    </dataValidation>
  </dataValidations>
  <printOptions horizontalCentered="1"/>
  <pageMargins left="0.3" right="0.3" top="0.3" bottom="0.3" header="0.3" footer="0.3"/>
  <pageSetup paperSize="5" scale="94" fitToHeight="0" orientation="landscape" r:id="rId1"/>
  <headerFooter>
    <oddHeader>&amp;R&amp;"Aptos"&amp;10&amp;K000000 Classification - Public / Publique&amp;1#_x000D_</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nsolidated">
    <tabColor theme="6" tint="0.39997558519241921"/>
    <pageSetUpPr fitToPage="1"/>
  </sheetPr>
  <dimension ref="A1:E19"/>
  <sheetViews>
    <sheetView showGridLines="0" zoomScaleNormal="100" workbookViewId="0">
      <selection activeCell="B4" sqref="B4"/>
    </sheetView>
  </sheetViews>
  <sheetFormatPr defaultColWidth="8.52734375" defaultRowHeight="14.35"/>
  <cols>
    <col min="1" max="1" width="19.46875" style="1" customWidth="1"/>
    <col min="2" max="4" width="24.46875" style="1" customWidth="1"/>
    <col min="5" max="5" width="13.52734375" style="1" customWidth="1"/>
    <col min="6" max="16384" width="8.52734375" style="1"/>
  </cols>
  <sheetData>
    <row r="1" spans="1:5" ht="15" customHeight="1" thickBot="1">
      <c r="A1" s="247" t="s">
        <v>58</v>
      </c>
      <c r="B1" s="248"/>
      <c r="C1" s="248"/>
      <c r="D1" s="248"/>
      <c r="E1" s="249"/>
    </row>
    <row r="2" spans="1:5" ht="40.450000000000003" customHeight="1" thickBot="1">
      <c r="A2" s="250" t="s">
        <v>59</v>
      </c>
      <c r="B2" s="251"/>
      <c r="C2" s="251"/>
      <c r="D2" s="251"/>
      <c r="E2" s="252"/>
    </row>
    <row r="3" spans="1:5" ht="14.7" thickBot="1">
      <c r="A3" s="18" t="s">
        <v>60</v>
      </c>
      <c r="B3" s="86" t="s">
        <v>61</v>
      </c>
      <c r="C3" s="86" t="s">
        <v>62</v>
      </c>
      <c r="D3" s="87" t="s">
        <v>63</v>
      </c>
      <c r="E3" s="37" t="b">
        <f>AND(OR(B5=C5,C5=""),OR(C5=D5,D5=""))</f>
        <v>1</v>
      </c>
    </row>
    <row r="4" spans="1:5" ht="18" customHeight="1">
      <c r="A4" s="124" t="s">
        <v>64</v>
      </c>
      <c r="B4" s="119"/>
      <c r="C4" s="119"/>
      <c r="D4" s="128"/>
      <c r="E4" s="131"/>
    </row>
    <row r="5" spans="1:5" ht="18" customHeight="1" thickBot="1">
      <c r="A5" s="85" t="s">
        <v>65</v>
      </c>
      <c r="B5" s="120"/>
      <c r="C5" s="120"/>
      <c r="D5" s="129"/>
      <c r="E5" s="130" t="s">
        <v>66</v>
      </c>
    </row>
    <row r="6" spans="1:5" ht="14.7" thickTop="1">
      <c r="A6" s="121" t="s">
        <v>15</v>
      </c>
      <c r="B6" s="110"/>
      <c r="C6" s="111"/>
      <c r="D6" s="112"/>
      <c r="E6" s="126">
        <f>IF(E$3,SUM(B6:D6),"N/A")</f>
        <v>0</v>
      </c>
    </row>
    <row r="7" spans="1:5">
      <c r="A7" s="122" t="s">
        <v>16</v>
      </c>
      <c r="B7" s="113"/>
      <c r="C7" s="114"/>
      <c r="D7" s="115"/>
      <c r="E7" s="125">
        <f t="shared" ref="E7:E14" si="0">IF(E$3,SUM(B7:D7),"N/A")</f>
        <v>0</v>
      </c>
    </row>
    <row r="8" spans="1:5">
      <c r="A8" s="122" t="s">
        <v>17</v>
      </c>
      <c r="B8" s="113"/>
      <c r="C8" s="114"/>
      <c r="D8" s="115"/>
      <c r="E8" s="125">
        <f t="shared" si="0"/>
        <v>0</v>
      </c>
    </row>
    <row r="9" spans="1:5">
      <c r="A9" s="122" t="s">
        <v>18</v>
      </c>
      <c r="B9" s="113"/>
      <c r="C9" s="114"/>
      <c r="D9" s="115"/>
      <c r="E9" s="125">
        <f t="shared" si="0"/>
        <v>0</v>
      </c>
    </row>
    <row r="10" spans="1:5">
      <c r="A10" s="122" t="s">
        <v>67</v>
      </c>
      <c r="B10" s="113"/>
      <c r="C10" s="114"/>
      <c r="D10" s="115"/>
      <c r="E10" s="125">
        <f t="shared" si="0"/>
        <v>0</v>
      </c>
    </row>
    <row r="11" spans="1:5">
      <c r="A11" s="122" t="s">
        <v>20</v>
      </c>
      <c r="B11" s="113"/>
      <c r="C11" s="114"/>
      <c r="D11" s="115"/>
      <c r="E11" s="125">
        <f t="shared" si="0"/>
        <v>0</v>
      </c>
    </row>
    <row r="12" spans="1:5">
      <c r="A12" s="122" t="s">
        <v>68</v>
      </c>
      <c r="B12" s="113"/>
      <c r="C12" s="114"/>
      <c r="D12" s="115"/>
      <c r="E12" s="125">
        <f t="shared" si="0"/>
        <v>0</v>
      </c>
    </row>
    <row r="13" spans="1:5" ht="14.7" thickBot="1">
      <c r="A13" s="123" t="s">
        <v>69</v>
      </c>
      <c r="B13" s="116"/>
      <c r="C13" s="117"/>
      <c r="D13" s="118"/>
      <c r="E13" s="127">
        <f t="shared" si="0"/>
        <v>0</v>
      </c>
    </row>
    <row r="14" spans="1:5" ht="21.35" thickTop="1" thickBot="1">
      <c r="A14" s="20" t="s">
        <v>70</v>
      </c>
      <c r="B14" s="21">
        <f>SUM(B$6:B$13)</f>
        <v>0</v>
      </c>
      <c r="C14" s="21">
        <f>SUM(C$6:C$13)</f>
        <v>0</v>
      </c>
      <c r="D14" s="21">
        <f>SUM(D$6:D$13)</f>
        <v>0</v>
      </c>
      <c r="E14" s="22">
        <f t="shared" si="0"/>
        <v>0</v>
      </c>
    </row>
    <row r="15" spans="1:5">
      <c r="A15" s="4" t="s">
        <v>71</v>
      </c>
      <c r="B15" s="3"/>
      <c r="C15" s="3"/>
      <c r="D15" s="3"/>
      <c r="E15" s="3"/>
    </row>
    <row r="16" spans="1:5">
      <c r="A16" s="5" t="s">
        <v>72</v>
      </c>
      <c r="C16" s="151"/>
      <c r="D16" s="151"/>
      <c r="E16" s="3"/>
    </row>
    <row r="17" spans="2:4">
      <c r="B17" s="290" t="s">
        <v>73</v>
      </c>
      <c r="C17" s="290"/>
      <c r="D17" s="290"/>
    </row>
    <row r="19" spans="2:4">
      <c r="C19" s="2"/>
    </row>
  </sheetData>
  <sheetProtection sheet="1" formatCells="0" selectLockedCells="1"/>
  <dataConsolidate/>
  <mergeCells count="3">
    <mergeCell ref="A1:E1"/>
    <mergeCell ref="A2:E2"/>
    <mergeCell ref="B17:D17"/>
  </mergeCells>
  <conditionalFormatting sqref="A1:E17">
    <cfRule type="expression" dxfId="1" priority="1">
      <formula>AND(CELL("protect",A1),Check_Locked)</formula>
    </cfRule>
  </conditionalFormatting>
  <conditionalFormatting sqref="A6:E13">
    <cfRule type="expression" dxfId="0" priority="2">
      <formula>MOD(ROW(),2)=0</formula>
    </cfRule>
  </conditionalFormatting>
  <pageMargins left="0.3" right="0.3" top="0.3" bottom="0.3" header="0.3" footer="0.3"/>
  <pageSetup paperSize="5" fitToHeight="0" orientation="landscape" r:id="rId1"/>
  <headerFooter>
    <oddHeader>&amp;R&amp;"Aptos"&amp;10&amp;K000000 Classification - Public / Publique&amp;1#_x000D_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2060"/>
  </sheetPr>
  <dimension ref="A1:K196"/>
  <sheetViews>
    <sheetView zoomScaleNormal="100" workbookViewId="0">
      <selection activeCell="F15" sqref="F15"/>
    </sheetView>
  </sheetViews>
  <sheetFormatPr defaultColWidth="9.46875" defaultRowHeight="12.7"/>
  <cols>
    <col min="1" max="1" width="23.52734375" style="41" customWidth="1"/>
    <col min="2" max="2" width="9.46875" style="41"/>
    <col min="3" max="3" width="9.46875" style="50"/>
    <col min="4" max="4" width="17.52734375" style="41" customWidth="1"/>
    <col min="5" max="5" width="14.52734375" style="41" customWidth="1"/>
    <col min="6" max="9" width="9.46875" style="41"/>
    <col min="10" max="10" width="17.52734375" style="41" customWidth="1"/>
    <col min="11" max="16384" width="9.46875" style="41"/>
  </cols>
  <sheetData>
    <row r="1" spans="1:11" ht="14.35">
      <c r="A1" s="38" t="s">
        <v>74</v>
      </c>
      <c r="B1" s="38"/>
      <c r="C1" s="39"/>
      <c r="D1" s="38"/>
      <c r="E1"/>
      <c r="F1"/>
      <c r="G1" s="38" t="s">
        <v>75</v>
      </c>
      <c r="H1" s="38"/>
      <c r="I1" s="38"/>
      <c r="J1" s="40"/>
      <c r="K1" s="38"/>
    </row>
    <row r="2" spans="1:11" ht="14.35">
      <c r="A2" s="42" t="s">
        <v>76</v>
      </c>
      <c r="B2" s="42" t="s">
        <v>77</v>
      </c>
      <c r="C2" s="39"/>
      <c r="E2"/>
      <c r="F2"/>
      <c r="G2" s="43" t="s">
        <v>78</v>
      </c>
      <c r="H2" s="43">
        <v>1</v>
      </c>
      <c r="I2" s="44"/>
      <c r="J2" s="38"/>
      <c r="K2" s="38"/>
    </row>
    <row r="3" spans="1:11" ht="14.35">
      <c r="A3" s="42" t="s">
        <v>79</v>
      </c>
      <c r="B3" s="42" t="s">
        <v>80</v>
      </c>
      <c r="C3" s="39"/>
      <c r="E3"/>
      <c r="F3"/>
      <c r="G3" s="43" t="s">
        <v>81</v>
      </c>
      <c r="H3" s="43">
        <v>0</v>
      </c>
      <c r="I3" s="38"/>
      <c r="J3" s="38"/>
      <c r="K3" s="38"/>
    </row>
    <row r="4" spans="1:11" ht="14.35">
      <c r="A4" s="42" t="s">
        <v>82</v>
      </c>
      <c r="B4" s="42" t="s">
        <v>83</v>
      </c>
      <c r="C4" s="39"/>
      <c r="E4"/>
      <c r="F4"/>
      <c r="G4" s="44"/>
      <c r="H4" s="44"/>
      <c r="I4" s="38"/>
      <c r="J4" s="38"/>
      <c r="K4" s="38"/>
    </row>
    <row r="5" spans="1:11" ht="14.35">
      <c r="A5" s="42" t="s">
        <v>84</v>
      </c>
      <c r="B5" s="42" t="s">
        <v>85</v>
      </c>
      <c r="C5" s="39"/>
      <c r="E5"/>
      <c r="F5"/>
      <c r="I5" s="38"/>
      <c r="J5" s="38"/>
      <c r="K5" s="38"/>
    </row>
    <row r="6" spans="1:11" ht="14.35">
      <c r="A6" s="42" t="s">
        <v>86</v>
      </c>
      <c r="B6" s="42" t="s">
        <v>87</v>
      </c>
      <c r="C6" s="39"/>
      <c r="E6"/>
      <c r="F6"/>
      <c r="I6" s="38"/>
      <c r="J6" s="38"/>
      <c r="K6" s="38"/>
    </row>
    <row r="7" spans="1:11" ht="14.35">
      <c r="A7" s="42" t="s">
        <v>88</v>
      </c>
      <c r="B7" s="42" t="s">
        <v>89</v>
      </c>
      <c r="C7" s="39"/>
      <c r="E7"/>
      <c r="F7"/>
      <c r="G7" s="38"/>
      <c r="H7" s="38"/>
      <c r="I7" s="38"/>
      <c r="J7" s="38"/>
      <c r="K7" s="38"/>
    </row>
    <row r="8" spans="1:11" ht="14.35">
      <c r="A8" s="42" t="s">
        <v>90</v>
      </c>
      <c r="B8" s="42" t="s">
        <v>91</v>
      </c>
      <c r="C8" s="39"/>
      <c r="E8"/>
      <c r="F8"/>
      <c r="G8" s="38"/>
      <c r="H8" s="38"/>
      <c r="I8" s="38"/>
      <c r="J8" s="38"/>
      <c r="K8" s="38"/>
    </row>
    <row r="9" spans="1:11" ht="14.35">
      <c r="A9" s="42" t="s">
        <v>92</v>
      </c>
      <c r="B9" s="42"/>
      <c r="C9" s="39"/>
      <c r="E9"/>
      <c r="F9"/>
      <c r="G9" s="38"/>
      <c r="H9" s="38"/>
      <c r="I9" s="38"/>
      <c r="J9" s="38"/>
      <c r="K9" s="38"/>
    </row>
    <row r="10" spans="1:11" ht="14.35">
      <c r="A10" s="42" t="s">
        <v>93</v>
      </c>
      <c r="B10" s="42" t="s">
        <v>94</v>
      </c>
      <c r="C10" s="39"/>
      <c r="E10"/>
      <c r="F10"/>
      <c r="G10" s="38"/>
      <c r="H10" s="38"/>
      <c r="I10" s="38"/>
      <c r="J10" s="38"/>
      <c r="K10" s="38"/>
    </row>
    <row r="11" spans="1:11" ht="14.35">
      <c r="A11" s="42" t="s">
        <v>95</v>
      </c>
      <c r="B11" s="42" t="s">
        <v>96</v>
      </c>
      <c r="C11" s="39"/>
      <c r="E11"/>
      <c r="F11"/>
      <c r="G11" s="38"/>
      <c r="H11" s="38"/>
      <c r="I11" s="44"/>
      <c r="J11" s="38"/>
      <c r="K11" s="38"/>
    </row>
    <row r="12" spans="1:11" ht="14.35">
      <c r="A12" s="42" t="s">
        <v>97</v>
      </c>
      <c r="B12" s="42" t="s">
        <v>98</v>
      </c>
      <c r="C12" s="39"/>
      <c r="E12"/>
      <c r="F12"/>
      <c r="G12" s="38"/>
      <c r="H12" s="38"/>
      <c r="I12" s="44"/>
      <c r="J12" s="38"/>
      <c r="K12" s="38"/>
    </row>
    <row r="13" spans="1:11">
      <c r="A13" s="42" t="s">
        <v>99</v>
      </c>
      <c r="B13" s="42" t="s">
        <v>100</v>
      </c>
      <c r="C13" s="39"/>
      <c r="E13" s="39"/>
      <c r="F13" s="45"/>
      <c r="G13" s="38"/>
      <c r="H13" s="38"/>
      <c r="I13" s="44"/>
      <c r="J13" s="38"/>
      <c r="K13" s="38"/>
    </row>
    <row r="14" spans="1:11">
      <c r="A14" s="42" t="s">
        <v>101</v>
      </c>
      <c r="B14" s="42" t="s">
        <v>102</v>
      </c>
      <c r="C14" s="39"/>
      <c r="E14" s="44" t="s">
        <v>103</v>
      </c>
      <c r="F14" s="141" t="s">
        <v>104</v>
      </c>
      <c r="G14" s="140" t="s">
        <v>105</v>
      </c>
      <c r="H14" s="38"/>
      <c r="I14" s="44"/>
      <c r="J14" s="38"/>
      <c r="K14" s="38"/>
    </row>
    <row r="15" spans="1:11">
      <c r="A15" s="42" t="s">
        <v>106</v>
      </c>
      <c r="B15" s="42" t="s">
        <v>107</v>
      </c>
      <c r="C15" s="39"/>
      <c r="E15" s="46" t="s">
        <v>108</v>
      </c>
      <c r="F15" s="140" t="b">
        <v>0</v>
      </c>
      <c r="G15" s="44"/>
      <c r="H15" s="44"/>
      <c r="I15" s="44"/>
      <c r="J15" s="38"/>
      <c r="K15" s="38"/>
    </row>
    <row r="16" spans="1:11">
      <c r="A16" s="42" t="s">
        <v>109</v>
      </c>
      <c r="B16" s="42" t="s">
        <v>110</v>
      </c>
      <c r="C16" s="39"/>
      <c r="E16" s="47"/>
      <c r="F16" s="38"/>
      <c r="G16" s="44"/>
      <c r="H16" s="44"/>
      <c r="I16" s="44"/>
      <c r="J16" s="38"/>
      <c r="K16" s="38"/>
    </row>
    <row r="17" spans="1:11">
      <c r="A17" s="42" t="s">
        <v>111</v>
      </c>
      <c r="B17" s="42" t="s">
        <v>112</v>
      </c>
      <c r="C17" s="39"/>
      <c r="E17" s="47"/>
      <c r="F17" s="38"/>
      <c r="G17" s="44"/>
      <c r="H17" s="44"/>
      <c r="I17" s="44"/>
      <c r="J17" s="38"/>
      <c r="K17" s="38"/>
    </row>
    <row r="18" spans="1:11">
      <c r="A18" s="42" t="s">
        <v>113</v>
      </c>
      <c r="B18" s="42" t="s">
        <v>114</v>
      </c>
      <c r="C18" s="39"/>
      <c r="D18" s="48"/>
      <c r="E18" s="47"/>
      <c r="F18" s="38"/>
      <c r="G18" s="44"/>
      <c r="H18" s="44"/>
      <c r="I18" s="44"/>
      <c r="J18" s="38"/>
      <c r="K18" s="38"/>
    </row>
    <row r="19" spans="1:11">
      <c r="A19" s="42" t="s">
        <v>115</v>
      </c>
      <c r="B19" s="42" t="s">
        <v>116</v>
      </c>
      <c r="C19" s="39"/>
      <c r="D19" s="48"/>
      <c r="E19" s="47"/>
      <c r="F19" s="38"/>
      <c r="G19" s="44"/>
      <c r="H19" s="44"/>
      <c r="I19" s="44"/>
      <c r="J19" s="38"/>
      <c r="K19" s="38"/>
    </row>
    <row r="20" spans="1:11">
      <c r="A20" s="42" t="s">
        <v>117</v>
      </c>
      <c r="B20" s="42" t="s">
        <v>118</v>
      </c>
      <c r="C20" s="39"/>
      <c r="D20" s="48"/>
      <c r="E20" s="47"/>
      <c r="F20" s="38"/>
      <c r="G20" s="44"/>
      <c r="H20" s="44"/>
      <c r="I20" s="44"/>
      <c r="J20" s="38"/>
      <c r="K20" s="38"/>
    </row>
    <row r="21" spans="1:11">
      <c r="A21" s="42" t="s">
        <v>119</v>
      </c>
      <c r="B21" s="42" t="s">
        <v>120</v>
      </c>
      <c r="C21" s="39"/>
      <c r="D21" s="48"/>
      <c r="E21" s="47"/>
      <c r="F21" s="38"/>
      <c r="G21" s="44"/>
      <c r="H21" s="44"/>
      <c r="I21" s="44"/>
      <c r="J21" s="38"/>
      <c r="K21" s="38"/>
    </row>
    <row r="22" spans="1:11">
      <c r="A22" s="42" t="s">
        <v>121</v>
      </c>
      <c r="B22" s="42" t="s">
        <v>122</v>
      </c>
      <c r="C22" s="39"/>
      <c r="D22" s="48"/>
      <c r="E22" s="47"/>
      <c r="F22" s="38"/>
      <c r="G22" s="44"/>
      <c r="H22" s="44"/>
      <c r="I22" s="44"/>
      <c r="J22" s="38"/>
      <c r="K22" s="38"/>
    </row>
    <row r="23" spans="1:11">
      <c r="A23" s="42" t="s">
        <v>123</v>
      </c>
      <c r="B23" s="42" t="s">
        <v>124</v>
      </c>
      <c r="C23" s="39"/>
      <c r="D23" s="48"/>
      <c r="E23" s="47"/>
      <c r="F23" s="38"/>
      <c r="G23" s="44"/>
      <c r="H23" s="44"/>
      <c r="I23" s="44"/>
      <c r="J23" s="38"/>
      <c r="K23" s="38"/>
    </row>
    <row r="24" spans="1:11">
      <c r="A24" s="42" t="s">
        <v>125</v>
      </c>
      <c r="B24" s="42" t="s">
        <v>126</v>
      </c>
      <c r="C24" s="39"/>
      <c r="D24" s="48"/>
      <c r="E24" s="47"/>
      <c r="F24" s="38"/>
      <c r="G24" s="44"/>
      <c r="H24" s="44"/>
      <c r="I24" s="44"/>
      <c r="J24" s="38"/>
      <c r="K24" s="38"/>
    </row>
    <row r="25" spans="1:11">
      <c r="A25" s="42" t="s">
        <v>127</v>
      </c>
      <c r="B25" s="42" t="s">
        <v>128</v>
      </c>
      <c r="C25" s="39"/>
      <c r="D25" s="48"/>
      <c r="E25" s="47"/>
      <c r="F25" s="38"/>
      <c r="G25" s="44"/>
      <c r="H25" s="44"/>
      <c r="I25" s="44"/>
      <c r="J25" s="38"/>
      <c r="K25" s="38"/>
    </row>
    <row r="26" spans="1:11">
      <c r="A26" s="42" t="s">
        <v>129</v>
      </c>
      <c r="B26" s="42" t="s">
        <v>130</v>
      </c>
      <c r="C26" s="39"/>
      <c r="D26" s="48"/>
      <c r="E26" s="47"/>
      <c r="F26" s="38"/>
      <c r="G26" s="44"/>
      <c r="H26" s="44"/>
      <c r="I26" s="44"/>
      <c r="J26" s="38"/>
      <c r="K26" s="38"/>
    </row>
    <row r="27" spans="1:11">
      <c r="A27" s="42" t="s">
        <v>131</v>
      </c>
      <c r="B27" s="42" t="s">
        <v>132</v>
      </c>
      <c r="C27" s="39"/>
      <c r="D27" s="48"/>
      <c r="E27" s="47"/>
      <c r="F27" s="38"/>
      <c r="G27" s="44"/>
      <c r="H27" s="44"/>
      <c r="I27" s="44"/>
      <c r="J27" s="38"/>
      <c r="K27" s="38"/>
    </row>
    <row r="28" spans="1:11">
      <c r="A28" s="42" t="s">
        <v>133</v>
      </c>
      <c r="B28" s="42" t="s">
        <v>134</v>
      </c>
      <c r="C28" s="39"/>
      <c r="D28" s="48"/>
      <c r="E28" s="47"/>
      <c r="F28" s="38"/>
      <c r="G28" s="44"/>
      <c r="H28" s="44"/>
      <c r="I28" s="44"/>
      <c r="J28" s="38"/>
      <c r="K28" s="38"/>
    </row>
    <row r="29" spans="1:11">
      <c r="A29" s="42" t="s">
        <v>135</v>
      </c>
      <c r="B29" s="42" t="s">
        <v>136</v>
      </c>
      <c r="C29" s="39"/>
      <c r="D29" s="48"/>
      <c r="E29" s="47"/>
      <c r="F29" s="38"/>
      <c r="G29" s="44"/>
      <c r="H29" s="44"/>
      <c r="I29" s="44"/>
      <c r="J29" s="38"/>
      <c r="K29" s="38"/>
    </row>
    <row r="30" spans="1:11">
      <c r="A30" s="42" t="s">
        <v>137</v>
      </c>
      <c r="B30" s="42" t="s">
        <v>138</v>
      </c>
      <c r="C30" s="39"/>
      <c r="D30" s="48"/>
      <c r="E30" s="47"/>
      <c r="F30" s="38"/>
      <c r="G30" s="44"/>
      <c r="H30" s="44"/>
      <c r="I30" s="44"/>
      <c r="J30" s="38"/>
      <c r="K30" s="38"/>
    </row>
    <row r="31" spans="1:11">
      <c r="A31" s="42" t="s">
        <v>139</v>
      </c>
      <c r="B31" s="42" t="s">
        <v>140</v>
      </c>
      <c r="C31" s="39"/>
      <c r="D31" s="49"/>
      <c r="E31" s="47"/>
      <c r="F31" s="38"/>
      <c r="G31" s="44"/>
      <c r="H31" s="44"/>
      <c r="I31" s="44"/>
      <c r="J31" s="38"/>
      <c r="K31" s="38"/>
    </row>
    <row r="32" spans="1:11">
      <c r="A32" s="143" t="s">
        <v>76</v>
      </c>
      <c r="B32" s="42" t="s">
        <v>77</v>
      </c>
      <c r="C32" s="39"/>
      <c r="D32" s="48"/>
      <c r="E32" s="47"/>
      <c r="F32" s="38"/>
      <c r="G32" s="44"/>
      <c r="H32" s="44"/>
      <c r="I32" s="44"/>
      <c r="J32" s="38"/>
      <c r="K32" s="38"/>
    </row>
    <row r="33" spans="1:11">
      <c r="A33" s="42" t="s">
        <v>141</v>
      </c>
      <c r="B33" s="42" t="s">
        <v>142</v>
      </c>
      <c r="C33" s="39"/>
      <c r="D33" s="48"/>
      <c r="E33" s="47"/>
      <c r="F33" s="38"/>
      <c r="G33" s="44"/>
      <c r="H33" s="44"/>
      <c r="I33" s="44"/>
      <c r="J33" s="38"/>
      <c r="K33" s="38"/>
    </row>
    <row r="34" spans="1:11">
      <c r="A34" s="42" t="s">
        <v>82</v>
      </c>
      <c r="B34" s="42" t="s">
        <v>83</v>
      </c>
      <c r="C34" s="39"/>
      <c r="D34" s="48"/>
      <c r="E34" s="47"/>
      <c r="F34" s="38"/>
      <c r="G34" s="44"/>
      <c r="H34" s="44"/>
      <c r="I34" s="44"/>
      <c r="J34" s="38"/>
      <c r="K34" s="38"/>
    </row>
    <row r="35" spans="1:11">
      <c r="A35" s="42" t="s">
        <v>143</v>
      </c>
      <c r="B35" s="42" t="s">
        <v>144</v>
      </c>
      <c r="C35" s="39"/>
      <c r="D35" s="48"/>
      <c r="E35" s="47"/>
      <c r="F35" s="38"/>
      <c r="G35" s="44"/>
      <c r="H35" s="44"/>
      <c r="I35" s="44"/>
      <c r="J35" s="38"/>
      <c r="K35" s="38"/>
    </row>
    <row r="36" spans="1:11">
      <c r="A36" s="42" t="s">
        <v>145</v>
      </c>
      <c r="B36" s="42" t="s">
        <v>146</v>
      </c>
      <c r="C36" s="39"/>
      <c r="D36" s="48"/>
      <c r="E36" s="47"/>
      <c r="F36" s="38"/>
      <c r="G36" s="44"/>
      <c r="H36" s="44"/>
      <c r="I36" s="44"/>
      <c r="J36" s="38"/>
      <c r="K36" s="38"/>
    </row>
    <row r="37" spans="1:11">
      <c r="A37" s="42" t="s">
        <v>147</v>
      </c>
      <c r="B37" s="42" t="s">
        <v>148</v>
      </c>
      <c r="C37" s="39"/>
      <c r="D37" s="48"/>
      <c r="E37" s="47"/>
      <c r="F37" s="38"/>
      <c r="G37" s="44"/>
      <c r="H37" s="44"/>
      <c r="I37" s="44"/>
      <c r="J37" s="38"/>
      <c r="K37" s="38"/>
    </row>
    <row r="38" spans="1:11">
      <c r="A38" s="42" t="s">
        <v>149</v>
      </c>
      <c r="B38" s="42" t="s">
        <v>150</v>
      </c>
      <c r="C38" s="39"/>
      <c r="D38" s="48"/>
      <c r="E38" s="47"/>
      <c r="F38" s="38"/>
      <c r="G38" s="44"/>
      <c r="H38" s="44"/>
      <c r="I38" s="44"/>
      <c r="J38" s="38"/>
      <c r="K38" s="38"/>
    </row>
    <row r="39" spans="1:11">
      <c r="A39" s="42" t="s">
        <v>151</v>
      </c>
      <c r="B39" s="42" t="s">
        <v>152</v>
      </c>
      <c r="C39" s="39"/>
      <c r="D39" s="49"/>
      <c r="E39" s="47"/>
      <c r="F39" s="38"/>
      <c r="G39" s="44"/>
      <c r="H39" s="44"/>
      <c r="I39" s="44"/>
      <c r="J39" s="38"/>
      <c r="K39" s="38"/>
    </row>
    <row r="40" spans="1:11">
      <c r="A40" s="42" t="s">
        <v>153</v>
      </c>
      <c r="B40" s="42" t="s">
        <v>154</v>
      </c>
      <c r="C40" s="39"/>
      <c r="D40" s="39"/>
      <c r="E40" s="47"/>
      <c r="F40" s="38"/>
      <c r="G40" s="44"/>
      <c r="H40" s="44"/>
      <c r="I40" s="44"/>
      <c r="J40" s="38"/>
      <c r="K40" s="38"/>
    </row>
    <row r="41" spans="1:11">
      <c r="A41" s="42" t="s">
        <v>155</v>
      </c>
      <c r="B41" s="42" t="s">
        <v>156</v>
      </c>
      <c r="C41" s="39"/>
      <c r="D41" s="39"/>
      <c r="E41" s="47"/>
      <c r="F41" s="38"/>
      <c r="G41" s="44"/>
      <c r="H41" s="44"/>
      <c r="I41" s="44"/>
      <c r="J41" s="38"/>
      <c r="K41" s="38"/>
    </row>
    <row r="42" spans="1:11">
      <c r="A42" s="42" t="s">
        <v>157</v>
      </c>
      <c r="B42" s="42" t="s">
        <v>158</v>
      </c>
      <c r="C42" s="39"/>
      <c r="D42" s="39"/>
      <c r="E42" s="47"/>
      <c r="F42" s="38"/>
      <c r="G42" s="44"/>
      <c r="H42" s="44"/>
      <c r="I42" s="44"/>
      <c r="J42" s="38"/>
      <c r="K42" s="38"/>
    </row>
    <row r="43" spans="1:11">
      <c r="A43" s="42" t="s">
        <v>159</v>
      </c>
      <c r="B43" s="42" t="s">
        <v>160</v>
      </c>
      <c r="C43" s="39"/>
      <c r="D43" s="39"/>
      <c r="E43" s="47"/>
      <c r="F43" s="38"/>
      <c r="G43" s="44"/>
      <c r="H43" s="44"/>
      <c r="I43" s="44"/>
      <c r="J43" s="38"/>
      <c r="K43" s="38"/>
    </row>
    <row r="44" spans="1:11">
      <c r="A44" s="42" t="s">
        <v>161</v>
      </c>
      <c r="B44" s="42" t="s">
        <v>162</v>
      </c>
      <c r="C44" s="39"/>
      <c r="D44" s="39"/>
      <c r="E44" s="47"/>
      <c r="F44" s="38"/>
      <c r="G44" s="44"/>
      <c r="H44" s="44"/>
      <c r="I44" s="44"/>
      <c r="J44" s="38"/>
      <c r="K44" s="38"/>
    </row>
    <row r="45" spans="1:11">
      <c r="A45" s="42" t="s">
        <v>163</v>
      </c>
      <c r="B45" s="42" t="s">
        <v>164</v>
      </c>
      <c r="C45" s="39"/>
      <c r="D45" s="39"/>
      <c r="E45" s="47"/>
      <c r="F45" s="38"/>
      <c r="G45" s="44"/>
      <c r="H45" s="44"/>
      <c r="I45" s="44"/>
      <c r="J45" s="38"/>
      <c r="K45" s="38"/>
    </row>
    <row r="46" spans="1:11">
      <c r="A46" s="42" t="s">
        <v>165</v>
      </c>
      <c r="B46" s="42" t="s">
        <v>166</v>
      </c>
      <c r="C46" s="39"/>
      <c r="D46" s="39"/>
      <c r="E46" s="47"/>
      <c r="F46" s="38"/>
      <c r="G46" s="44"/>
      <c r="H46" s="44"/>
      <c r="I46" s="44"/>
      <c r="J46" s="38"/>
      <c r="K46" s="38"/>
    </row>
    <row r="47" spans="1:11">
      <c r="A47" s="42" t="s">
        <v>167</v>
      </c>
      <c r="B47" s="42" t="s">
        <v>168</v>
      </c>
      <c r="C47" s="39"/>
      <c r="D47" s="39"/>
      <c r="E47" s="47"/>
      <c r="F47" s="38"/>
      <c r="G47" s="44"/>
      <c r="H47" s="44"/>
      <c r="I47" s="44"/>
      <c r="J47" s="38"/>
      <c r="K47" s="38"/>
    </row>
    <row r="48" spans="1:11">
      <c r="A48" s="42" t="s">
        <v>169</v>
      </c>
      <c r="B48" s="42" t="s">
        <v>170</v>
      </c>
      <c r="C48" s="39"/>
      <c r="D48" s="39"/>
      <c r="E48" s="47"/>
      <c r="F48" s="38"/>
      <c r="G48" s="44"/>
      <c r="H48" s="44"/>
      <c r="I48" s="44"/>
      <c r="J48" s="38"/>
      <c r="K48" s="38"/>
    </row>
    <row r="49" spans="1:11">
      <c r="A49" s="42" t="s">
        <v>171</v>
      </c>
      <c r="B49" s="42" t="s">
        <v>172</v>
      </c>
      <c r="C49" s="39"/>
      <c r="E49" s="47"/>
      <c r="F49" s="38"/>
      <c r="G49" s="44"/>
      <c r="H49" s="44"/>
      <c r="I49" s="44"/>
      <c r="J49" s="38"/>
      <c r="K49" s="38"/>
    </row>
    <row r="50" spans="1:11">
      <c r="A50" s="42" t="s">
        <v>173</v>
      </c>
      <c r="B50" s="42" t="s">
        <v>174</v>
      </c>
      <c r="C50" s="39"/>
      <c r="E50" s="47"/>
      <c r="F50" s="38"/>
      <c r="G50" s="44"/>
      <c r="H50" s="44"/>
      <c r="I50" s="44"/>
      <c r="J50" s="38"/>
      <c r="K50" s="38"/>
    </row>
    <row r="51" spans="1:11">
      <c r="A51" s="42" t="s">
        <v>175</v>
      </c>
      <c r="B51" s="42" t="s">
        <v>176</v>
      </c>
      <c r="C51" s="39"/>
      <c r="E51" s="47"/>
      <c r="F51" s="38"/>
      <c r="G51" s="44"/>
      <c r="H51" s="44"/>
      <c r="I51" s="44"/>
      <c r="J51" s="38"/>
      <c r="K51" s="38"/>
    </row>
    <row r="52" spans="1:11">
      <c r="A52" s="42" t="s">
        <v>177</v>
      </c>
      <c r="B52" s="42" t="s">
        <v>178</v>
      </c>
      <c r="C52" s="39"/>
      <c r="E52" s="47"/>
      <c r="F52" s="38"/>
      <c r="G52" s="44"/>
      <c r="H52" s="44"/>
      <c r="I52" s="44"/>
      <c r="J52" s="38"/>
      <c r="K52" s="38"/>
    </row>
    <row r="53" spans="1:11">
      <c r="A53" s="42" t="s">
        <v>179</v>
      </c>
      <c r="B53" s="42" t="s">
        <v>180</v>
      </c>
      <c r="C53" s="39"/>
      <c r="E53" s="47"/>
      <c r="F53" s="38"/>
      <c r="G53" s="44"/>
      <c r="H53" s="44"/>
      <c r="I53" s="44"/>
      <c r="J53" s="38"/>
      <c r="K53" s="38"/>
    </row>
    <row r="54" spans="1:11">
      <c r="A54" s="42" t="s">
        <v>181</v>
      </c>
      <c r="B54" s="42" t="s">
        <v>182</v>
      </c>
      <c r="C54" s="39"/>
      <c r="E54" s="47"/>
      <c r="F54" s="38"/>
      <c r="G54" s="44"/>
      <c r="H54" s="44"/>
      <c r="I54" s="44"/>
      <c r="J54" s="38"/>
      <c r="K54" s="38"/>
    </row>
    <row r="55" spans="1:11">
      <c r="A55" s="42" t="s">
        <v>183</v>
      </c>
      <c r="B55" s="42" t="s">
        <v>184</v>
      </c>
      <c r="C55" s="39"/>
      <c r="E55" s="47"/>
      <c r="F55" s="38"/>
      <c r="G55" s="44"/>
      <c r="H55" s="44"/>
      <c r="I55" s="44"/>
      <c r="J55" s="38"/>
      <c r="K55" s="38"/>
    </row>
    <row r="56" spans="1:11">
      <c r="A56" s="42" t="s">
        <v>185</v>
      </c>
      <c r="B56" s="42" t="s">
        <v>186</v>
      </c>
      <c r="C56" s="39"/>
      <c r="E56" s="47"/>
      <c r="F56" s="38"/>
      <c r="G56" s="44"/>
      <c r="H56" s="44"/>
      <c r="I56" s="44"/>
      <c r="J56" s="38"/>
      <c r="K56" s="38"/>
    </row>
    <row r="57" spans="1:11">
      <c r="A57" s="42" t="s">
        <v>187</v>
      </c>
      <c r="B57" s="42" t="s">
        <v>188</v>
      </c>
      <c r="C57" s="39"/>
      <c r="E57" s="47"/>
      <c r="F57" s="38"/>
      <c r="G57" s="44"/>
      <c r="H57" s="44"/>
      <c r="I57" s="44"/>
      <c r="J57" s="38"/>
      <c r="K57" s="38"/>
    </row>
    <row r="58" spans="1:11">
      <c r="A58" s="42" t="s">
        <v>189</v>
      </c>
      <c r="B58" s="42" t="s">
        <v>190</v>
      </c>
      <c r="C58" s="39"/>
      <c r="E58" s="47"/>
      <c r="F58" s="38"/>
      <c r="G58" s="44"/>
      <c r="H58" s="44"/>
      <c r="I58" s="44"/>
      <c r="J58" s="38"/>
      <c r="K58" s="38"/>
    </row>
    <row r="59" spans="1:11">
      <c r="A59" s="42" t="s">
        <v>191</v>
      </c>
      <c r="B59" s="42" t="s">
        <v>192</v>
      </c>
      <c r="C59" s="39"/>
      <c r="E59" s="47"/>
      <c r="F59" s="38"/>
      <c r="G59" s="44"/>
      <c r="H59" s="44"/>
      <c r="I59" s="44"/>
      <c r="J59" s="38"/>
      <c r="K59" s="38"/>
    </row>
    <row r="60" spans="1:11">
      <c r="A60" s="42" t="s">
        <v>193</v>
      </c>
      <c r="B60" s="42" t="s">
        <v>194</v>
      </c>
      <c r="C60" s="39"/>
      <c r="E60" s="47"/>
      <c r="F60" s="38"/>
      <c r="G60" s="44"/>
      <c r="H60" s="44"/>
      <c r="I60" s="44"/>
      <c r="J60" s="38"/>
      <c r="K60" s="38"/>
    </row>
    <row r="61" spans="1:11">
      <c r="A61" s="42" t="s">
        <v>195</v>
      </c>
      <c r="B61" s="42" t="s">
        <v>196</v>
      </c>
      <c r="C61" s="39"/>
      <c r="E61" s="47"/>
      <c r="F61" s="38"/>
      <c r="G61" s="44"/>
      <c r="H61" s="44"/>
      <c r="I61" s="44"/>
      <c r="J61" s="38"/>
      <c r="K61" s="38"/>
    </row>
    <row r="62" spans="1:11">
      <c r="A62" s="42" t="s">
        <v>197</v>
      </c>
      <c r="B62" s="42" t="s">
        <v>198</v>
      </c>
      <c r="C62" s="39"/>
      <c r="E62" s="47"/>
      <c r="F62" s="38"/>
      <c r="G62" s="44"/>
      <c r="H62" s="44"/>
      <c r="I62" s="44"/>
      <c r="J62" s="38"/>
      <c r="K62" s="38"/>
    </row>
    <row r="63" spans="1:11">
      <c r="A63" s="144" t="s">
        <v>199</v>
      </c>
      <c r="B63" s="42" t="s">
        <v>200</v>
      </c>
      <c r="C63" s="39"/>
      <c r="E63" s="47"/>
      <c r="F63" s="38"/>
      <c r="G63" s="44"/>
      <c r="H63" s="44"/>
      <c r="I63" s="44"/>
      <c r="J63" s="38"/>
      <c r="K63" s="38"/>
    </row>
    <row r="64" spans="1:11">
      <c r="A64" s="42" t="s">
        <v>201</v>
      </c>
      <c r="B64" s="42" t="s">
        <v>202</v>
      </c>
      <c r="C64" s="39"/>
      <c r="D64" s="39"/>
      <c r="E64" s="47"/>
      <c r="F64" s="38"/>
      <c r="G64" s="44"/>
      <c r="H64" s="44"/>
      <c r="I64" s="44"/>
      <c r="J64" s="38"/>
      <c r="K64" s="38"/>
    </row>
    <row r="65" spans="1:11">
      <c r="A65" s="143" t="s">
        <v>203</v>
      </c>
      <c r="B65" s="42" t="s">
        <v>204</v>
      </c>
      <c r="C65" s="39"/>
      <c r="D65" s="39"/>
      <c r="E65" s="47"/>
      <c r="F65" s="38"/>
      <c r="G65" s="44"/>
      <c r="H65" s="44"/>
      <c r="I65" s="44"/>
      <c r="J65" s="38"/>
      <c r="K65" s="38"/>
    </row>
    <row r="66" spans="1:11">
      <c r="A66" s="42" t="s">
        <v>205</v>
      </c>
      <c r="B66" s="42" t="s">
        <v>206</v>
      </c>
      <c r="C66" s="39"/>
      <c r="D66" s="39"/>
      <c r="E66" s="47"/>
      <c r="F66" s="38"/>
      <c r="G66" s="44"/>
      <c r="H66" s="44"/>
      <c r="I66" s="44"/>
      <c r="J66" s="38"/>
      <c r="K66" s="38"/>
    </row>
    <row r="67" spans="1:11">
      <c r="A67" s="42" t="s">
        <v>207</v>
      </c>
      <c r="B67" s="42" t="s">
        <v>208</v>
      </c>
      <c r="C67" s="39"/>
      <c r="D67" s="39"/>
      <c r="E67" s="47"/>
      <c r="F67" s="38"/>
      <c r="G67" s="44"/>
      <c r="H67" s="44"/>
      <c r="I67" s="44"/>
      <c r="J67" s="38"/>
      <c r="K67" s="38"/>
    </row>
    <row r="68" spans="1:11">
      <c r="A68" s="42" t="s">
        <v>209</v>
      </c>
      <c r="B68" s="42" t="s">
        <v>210</v>
      </c>
      <c r="C68" s="39"/>
      <c r="D68" s="39"/>
      <c r="E68" s="47"/>
      <c r="F68" s="38"/>
      <c r="G68" s="44"/>
      <c r="H68" s="44"/>
      <c r="I68" s="44"/>
      <c r="J68" s="38"/>
      <c r="K68" s="38"/>
    </row>
    <row r="69" spans="1:11">
      <c r="A69" s="42" t="s">
        <v>211</v>
      </c>
      <c r="B69" s="42" t="s">
        <v>212</v>
      </c>
      <c r="C69" s="39"/>
      <c r="D69" s="39"/>
      <c r="E69" s="47"/>
      <c r="F69" s="38"/>
      <c r="G69" s="44"/>
      <c r="H69" s="44"/>
      <c r="I69" s="44"/>
      <c r="J69" s="38"/>
      <c r="K69" s="38"/>
    </row>
    <row r="70" spans="1:11">
      <c r="A70" s="42" t="s">
        <v>88</v>
      </c>
      <c r="B70" s="42" t="s">
        <v>89</v>
      </c>
      <c r="C70" s="39"/>
      <c r="D70" s="39"/>
      <c r="E70" s="47"/>
      <c r="F70" s="38"/>
      <c r="G70" s="44"/>
      <c r="H70" s="44"/>
      <c r="I70" s="44"/>
      <c r="J70" s="38"/>
      <c r="K70" s="38"/>
    </row>
    <row r="71" spans="1:11">
      <c r="A71" s="42" t="s">
        <v>213</v>
      </c>
      <c r="B71" s="42" t="s">
        <v>214</v>
      </c>
      <c r="C71" s="39"/>
      <c r="D71" s="39"/>
      <c r="E71" s="47"/>
      <c r="F71" s="38"/>
      <c r="G71" s="44"/>
      <c r="H71" s="44"/>
      <c r="I71" s="44"/>
      <c r="J71" s="38"/>
      <c r="K71" s="38"/>
    </row>
    <row r="72" spans="1:11">
      <c r="A72" s="42" t="s">
        <v>215</v>
      </c>
      <c r="B72" s="42" t="s">
        <v>216</v>
      </c>
      <c r="C72" s="39"/>
      <c r="D72" s="39"/>
      <c r="E72" s="47"/>
      <c r="F72" s="38"/>
      <c r="G72" s="44"/>
      <c r="H72" s="44"/>
      <c r="I72" s="44"/>
      <c r="J72" s="38"/>
      <c r="K72" s="38"/>
    </row>
    <row r="73" spans="1:11">
      <c r="A73" s="42" t="s">
        <v>217</v>
      </c>
      <c r="B73" s="42" t="s">
        <v>218</v>
      </c>
      <c r="C73" s="39"/>
      <c r="D73" s="39"/>
      <c r="E73" s="47"/>
      <c r="F73" s="38"/>
      <c r="G73" s="44"/>
      <c r="H73" s="44"/>
      <c r="I73" s="44"/>
      <c r="J73" s="38"/>
      <c r="K73" s="38"/>
    </row>
    <row r="74" spans="1:11">
      <c r="A74" s="42" t="s">
        <v>84</v>
      </c>
      <c r="B74" s="42" t="s">
        <v>85</v>
      </c>
      <c r="C74" s="39"/>
      <c r="D74" s="39"/>
      <c r="E74" s="47"/>
      <c r="F74" s="38"/>
      <c r="G74" s="44"/>
      <c r="H74" s="44"/>
      <c r="I74" s="44"/>
      <c r="J74" s="38"/>
      <c r="K74" s="38"/>
    </row>
    <row r="75" spans="1:11">
      <c r="A75" s="42" t="s">
        <v>219</v>
      </c>
      <c r="B75" s="42" t="s">
        <v>87</v>
      </c>
      <c r="C75" s="39"/>
      <c r="D75" s="39"/>
      <c r="E75" s="47"/>
      <c r="F75" s="38"/>
      <c r="G75" s="44"/>
      <c r="H75" s="44"/>
      <c r="I75" s="44"/>
      <c r="J75" s="38"/>
      <c r="K75" s="38"/>
    </row>
    <row r="76" spans="1:11">
      <c r="A76" s="42" t="s">
        <v>220</v>
      </c>
      <c r="B76" s="42" t="s">
        <v>221</v>
      </c>
      <c r="C76" s="39"/>
      <c r="D76" s="39"/>
      <c r="E76" s="47"/>
      <c r="F76" s="38"/>
      <c r="G76" s="44"/>
      <c r="H76" s="44"/>
      <c r="I76" s="44"/>
      <c r="J76" s="38"/>
      <c r="K76" s="38"/>
    </row>
    <row r="77" spans="1:11">
      <c r="A77" s="42" t="s">
        <v>222</v>
      </c>
      <c r="B77" s="42" t="s">
        <v>223</v>
      </c>
      <c r="C77" s="39"/>
      <c r="D77" s="39"/>
      <c r="E77" s="47"/>
      <c r="F77" s="38"/>
      <c r="G77" s="44"/>
      <c r="H77" s="44"/>
      <c r="I77" s="44"/>
      <c r="J77" s="38"/>
      <c r="K77" s="38"/>
    </row>
    <row r="78" spans="1:11">
      <c r="A78" s="42" t="s">
        <v>224</v>
      </c>
      <c r="B78" s="42" t="s">
        <v>225</v>
      </c>
      <c r="C78" s="39"/>
      <c r="D78" s="39"/>
      <c r="E78" s="47"/>
      <c r="F78" s="38"/>
      <c r="G78" s="44"/>
      <c r="H78" s="44"/>
      <c r="I78" s="44"/>
      <c r="J78" s="38"/>
      <c r="K78" s="38"/>
    </row>
    <row r="79" spans="1:11">
      <c r="A79" s="42" t="s">
        <v>226</v>
      </c>
      <c r="B79" s="42" t="s">
        <v>227</v>
      </c>
      <c r="C79" s="39"/>
      <c r="D79" s="39"/>
      <c r="E79" s="47"/>
      <c r="F79" s="38"/>
      <c r="G79" s="44"/>
      <c r="H79" s="44"/>
      <c r="I79" s="44"/>
      <c r="J79" s="38"/>
      <c r="K79" s="38"/>
    </row>
    <row r="80" spans="1:11">
      <c r="A80" s="42" t="s">
        <v>228</v>
      </c>
      <c r="B80" s="42" t="s">
        <v>229</v>
      </c>
      <c r="C80" s="39"/>
      <c r="E80" s="47"/>
      <c r="F80" s="38"/>
      <c r="G80" s="44"/>
      <c r="H80" s="44"/>
      <c r="I80" s="44"/>
      <c r="J80" s="38"/>
      <c r="K80" s="38"/>
    </row>
    <row r="81" spans="1:11">
      <c r="A81" s="42" t="s">
        <v>230</v>
      </c>
      <c r="B81" s="42" t="s">
        <v>231</v>
      </c>
      <c r="C81" s="39"/>
      <c r="E81" s="47"/>
      <c r="F81" s="38"/>
      <c r="G81" s="44"/>
      <c r="H81" s="44"/>
      <c r="I81" s="44"/>
      <c r="J81" s="38"/>
      <c r="K81" s="38"/>
    </row>
    <row r="82" spans="1:11">
      <c r="A82" s="42" t="s">
        <v>232</v>
      </c>
      <c r="B82" s="42" t="s">
        <v>233</v>
      </c>
      <c r="C82" s="39"/>
      <c r="E82" s="47"/>
      <c r="F82" s="38"/>
      <c r="G82" s="44"/>
      <c r="H82" s="44"/>
      <c r="I82" s="44"/>
      <c r="J82" s="38"/>
      <c r="K82" s="38"/>
    </row>
    <row r="83" spans="1:11">
      <c r="A83" s="42" t="s">
        <v>234</v>
      </c>
      <c r="B83" s="42" t="s">
        <v>235</v>
      </c>
      <c r="C83" s="39"/>
      <c r="E83" s="47"/>
      <c r="F83" s="38"/>
      <c r="G83" s="44"/>
      <c r="H83" s="44"/>
      <c r="I83" s="44"/>
      <c r="J83" s="38"/>
      <c r="K83" s="38"/>
    </row>
    <row r="84" spans="1:11">
      <c r="A84" s="42" t="s">
        <v>236</v>
      </c>
      <c r="B84" s="42" t="s">
        <v>237</v>
      </c>
      <c r="C84" s="39"/>
      <c r="E84" s="47"/>
      <c r="F84" s="38"/>
      <c r="G84" s="44"/>
      <c r="H84" s="44"/>
      <c r="I84" s="44"/>
      <c r="J84" s="38"/>
      <c r="K84" s="38"/>
    </row>
    <row r="85" spans="1:11">
      <c r="A85" s="42" t="s">
        <v>238</v>
      </c>
      <c r="B85" s="42" t="s">
        <v>239</v>
      </c>
      <c r="C85" s="39"/>
      <c r="E85" s="47"/>
      <c r="F85" s="38"/>
      <c r="G85" s="44"/>
      <c r="H85" s="44"/>
      <c r="I85" s="44"/>
      <c r="J85" s="38"/>
      <c r="K85" s="38"/>
    </row>
    <row r="86" spans="1:11">
      <c r="A86" s="42" t="s">
        <v>240</v>
      </c>
      <c r="B86" s="42" t="s">
        <v>241</v>
      </c>
      <c r="C86" s="39"/>
      <c r="E86" s="47"/>
      <c r="F86" s="38"/>
      <c r="G86" s="44"/>
      <c r="H86" s="44"/>
      <c r="I86" s="44"/>
      <c r="J86" s="38"/>
      <c r="K86" s="38"/>
    </row>
    <row r="87" spans="1:11">
      <c r="A87" s="42" t="s">
        <v>242</v>
      </c>
      <c r="B87" s="42" t="s">
        <v>243</v>
      </c>
      <c r="C87" s="39"/>
      <c r="E87" s="47"/>
      <c r="F87" s="38"/>
      <c r="G87" s="44"/>
      <c r="H87" s="44"/>
      <c r="I87" s="44"/>
      <c r="J87" s="38"/>
      <c r="K87" s="38"/>
    </row>
    <row r="88" spans="1:11">
      <c r="A88" s="42" t="s">
        <v>244</v>
      </c>
      <c r="B88" s="42" t="s">
        <v>245</v>
      </c>
      <c r="C88" s="39"/>
      <c r="E88" s="47"/>
      <c r="F88" s="38"/>
      <c r="G88" s="44"/>
      <c r="H88" s="44"/>
      <c r="I88" s="44"/>
      <c r="J88" s="38"/>
      <c r="K88" s="38"/>
    </row>
    <row r="89" spans="1:11">
      <c r="A89" s="42" t="s">
        <v>246</v>
      </c>
      <c r="B89" s="42" t="s">
        <v>247</v>
      </c>
      <c r="C89" s="39"/>
      <c r="E89" s="47"/>
      <c r="F89" s="38"/>
      <c r="G89" s="44"/>
      <c r="H89" s="44"/>
      <c r="I89" s="44"/>
      <c r="J89" s="38"/>
      <c r="K89" s="38"/>
    </row>
    <row r="90" spans="1:11">
      <c r="A90" s="42" t="s">
        <v>248</v>
      </c>
      <c r="B90" s="42" t="s">
        <v>249</v>
      </c>
      <c r="C90" s="39"/>
      <c r="E90" s="47"/>
      <c r="F90" s="38"/>
      <c r="G90" s="44"/>
      <c r="H90" s="44"/>
      <c r="I90" s="44"/>
      <c r="J90" s="38"/>
      <c r="K90" s="38"/>
    </row>
    <row r="91" spans="1:11">
      <c r="A91" s="42" t="s">
        <v>250</v>
      </c>
      <c r="B91" s="42" t="s">
        <v>251</v>
      </c>
      <c r="C91" s="39"/>
      <c r="E91" s="47"/>
      <c r="F91" s="38"/>
      <c r="G91" s="44"/>
      <c r="H91" s="44"/>
      <c r="I91" s="44"/>
      <c r="J91" s="38"/>
      <c r="K91" s="38"/>
    </row>
    <row r="92" spans="1:11">
      <c r="A92" s="42" t="s">
        <v>252</v>
      </c>
      <c r="B92" s="42" t="s">
        <v>253</v>
      </c>
      <c r="C92" s="39"/>
      <c r="E92" s="47"/>
      <c r="F92" s="38"/>
      <c r="G92" s="44"/>
      <c r="H92" s="44"/>
      <c r="I92" s="44"/>
      <c r="J92" s="38"/>
      <c r="K92" s="38"/>
    </row>
    <row r="93" spans="1:11">
      <c r="A93" s="42" t="s">
        <v>254</v>
      </c>
      <c r="B93" s="42" t="s">
        <v>255</v>
      </c>
      <c r="C93" s="39"/>
      <c r="E93" s="47"/>
      <c r="F93" s="38"/>
      <c r="G93" s="44"/>
      <c r="H93" s="44"/>
      <c r="I93" s="44"/>
      <c r="J93" s="38"/>
      <c r="K93" s="38"/>
    </row>
    <row r="94" spans="1:11">
      <c r="A94" s="42" t="s">
        <v>256</v>
      </c>
      <c r="B94" s="42" t="s">
        <v>257</v>
      </c>
      <c r="C94" s="39"/>
      <c r="E94" s="47"/>
      <c r="F94" s="38"/>
      <c r="G94" s="44"/>
      <c r="H94" s="44"/>
      <c r="I94" s="44"/>
      <c r="J94" s="38"/>
      <c r="K94" s="38"/>
    </row>
    <row r="95" spans="1:11">
      <c r="A95" s="42" t="s">
        <v>258</v>
      </c>
      <c r="B95" s="42" t="s">
        <v>259</v>
      </c>
      <c r="C95" s="39"/>
      <c r="E95" s="47"/>
      <c r="F95" s="38"/>
      <c r="G95" s="44"/>
      <c r="H95" s="44"/>
      <c r="I95" s="44"/>
      <c r="J95" s="38"/>
      <c r="K95" s="38"/>
    </row>
    <row r="96" spans="1:11">
      <c r="A96" s="42" t="s">
        <v>260</v>
      </c>
      <c r="B96" s="42" t="s">
        <v>261</v>
      </c>
      <c r="C96" s="39"/>
      <c r="D96" s="39"/>
      <c r="E96" s="47"/>
      <c r="F96" s="38"/>
      <c r="G96" s="44"/>
      <c r="H96" s="44"/>
      <c r="I96" s="44"/>
      <c r="J96" s="38"/>
      <c r="K96" s="38"/>
    </row>
    <row r="97" spans="1:11">
      <c r="A97" s="42" t="s">
        <v>262</v>
      </c>
      <c r="B97" s="42" t="s">
        <v>263</v>
      </c>
      <c r="C97" s="39"/>
      <c r="D97" s="39"/>
      <c r="E97" s="47"/>
      <c r="F97" s="38"/>
      <c r="G97" s="44"/>
      <c r="H97" s="44"/>
      <c r="I97" s="44"/>
      <c r="J97" s="38"/>
      <c r="K97" s="38"/>
    </row>
    <row r="98" spans="1:11">
      <c r="A98" s="42" t="s">
        <v>264</v>
      </c>
      <c r="B98" s="42" t="s">
        <v>265</v>
      </c>
      <c r="C98" s="39"/>
      <c r="D98" s="39"/>
      <c r="E98" s="47"/>
      <c r="F98" s="38"/>
      <c r="G98" s="44"/>
      <c r="H98" s="44"/>
      <c r="I98" s="44"/>
      <c r="J98" s="38"/>
      <c r="K98" s="38"/>
    </row>
    <row r="99" spans="1:11">
      <c r="A99" s="143" t="s">
        <v>266</v>
      </c>
      <c r="B99" s="42" t="s">
        <v>267</v>
      </c>
      <c r="C99" s="39"/>
      <c r="D99" s="39"/>
      <c r="E99" s="47"/>
      <c r="F99" s="38"/>
      <c r="G99" s="44"/>
      <c r="H99" s="44"/>
      <c r="I99" s="44"/>
      <c r="J99" s="38"/>
      <c r="K99" s="38"/>
    </row>
    <row r="100" spans="1:11">
      <c r="A100" s="42" t="s">
        <v>268</v>
      </c>
      <c r="B100" s="42" t="s">
        <v>269</v>
      </c>
      <c r="C100" s="39"/>
      <c r="D100" s="39"/>
      <c r="E100" s="47"/>
      <c r="F100" s="38"/>
      <c r="G100" s="44"/>
      <c r="H100" s="44"/>
      <c r="I100" s="44"/>
      <c r="J100" s="38"/>
      <c r="K100" s="38"/>
    </row>
    <row r="101" spans="1:11">
      <c r="A101" s="42" t="s">
        <v>270</v>
      </c>
      <c r="B101" s="42" t="s">
        <v>271</v>
      </c>
      <c r="C101" s="39"/>
      <c r="D101" s="39"/>
      <c r="E101" s="47"/>
      <c r="F101" s="38"/>
      <c r="G101" s="44"/>
      <c r="H101" s="44"/>
      <c r="I101" s="44"/>
      <c r="J101" s="38"/>
      <c r="K101" s="38"/>
    </row>
    <row r="102" spans="1:11">
      <c r="A102" s="42" t="s">
        <v>272</v>
      </c>
      <c r="B102" s="42" t="s">
        <v>273</v>
      </c>
      <c r="C102" s="39"/>
      <c r="D102" s="39"/>
      <c r="E102" s="47"/>
      <c r="F102" s="38"/>
      <c r="G102" s="44"/>
      <c r="H102" s="44"/>
      <c r="I102" s="44"/>
      <c r="J102" s="38"/>
      <c r="K102" s="38"/>
    </row>
    <row r="103" spans="1:11">
      <c r="A103" s="42" t="s">
        <v>274</v>
      </c>
      <c r="B103" s="42" t="s">
        <v>275</v>
      </c>
      <c r="C103" s="39"/>
      <c r="D103" s="39"/>
      <c r="E103" s="47"/>
      <c r="F103" s="38"/>
      <c r="G103" s="44"/>
      <c r="H103" s="44"/>
      <c r="I103" s="44"/>
      <c r="J103" s="38"/>
      <c r="K103" s="38"/>
    </row>
    <row r="104" spans="1:11">
      <c r="A104" s="42" t="s">
        <v>276</v>
      </c>
      <c r="B104" s="42" t="s">
        <v>277</v>
      </c>
      <c r="C104" s="39"/>
      <c r="D104" s="39"/>
      <c r="E104" s="47"/>
      <c r="F104" s="38"/>
      <c r="G104" s="44"/>
      <c r="H104" s="44"/>
      <c r="I104" s="44"/>
      <c r="J104" s="38"/>
      <c r="K104" s="38"/>
    </row>
    <row r="105" spans="1:11">
      <c r="A105" s="42" t="s">
        <v>278</v>
      </c>
      <c r="B105" s="42" t="s">
        <v>279</v>
      </c>
      <c r="C105" s="39"/>
      <c r="D105" s="39"/>
      <c r="E105" s="47"/>
      <c r="F105" s="38"/>
      <c r="G105" s="44"/>
      <c r="H105" s="44"/>
      <c r="I105" s="44"/>
      <c r="J105" s="38"/>
      <c r="K105" s="38"/>
    </row>
    <row r="106" spans="1:11">
      <c r="A106" s="42" t="s">
        <v>280</v>
      </c>
      <c r="B106" s="42" t="s">
        <v>281</v>
      </c>
      <c r="C106" s="39"/>
      <c r="D106" s="39"/>
      <c r="E106" s="47"/>
      <c r="F106" s="38"/>
      <c r="G106" s="44"/>
      <c r="H106" s="44"/>
      <c r="I106" s="44"/>
      <c r="J106" s="38"/>
      <c r="K106" s="38"/>
    </row>
    <row r="107" spans="1:11">
      <c r="A107" s="42" t="s">
        <v>282</v>
      </c>
      <c r="B107" s="42" t="s">
        <v>283</v>
      </c>
      <c r="C107" s="39"/>
      <c r="D107" s="39"/>
      <c r="E107" s="47"/>
      <c r="F107" s="38"/>
      <c r="G107" s="44"/>
      <c r="H107" s="44"/>
      <c r="I107" s="44"/>
      <c r="J107" s="38"/>
      <c r="K107" s="38"/>
    </row>
    <row r="108" spans="1:11">
      <c r="A108" s="42" t="s">
        <v>284</v>
      </c>
      <c r="B108" s="42" t="s">
        <v>285</v>
      </c>
      <c r="C108" s="39"/>
      <c r="D108" s="39"/>
      <c r="E108" s="47"/>
      <c r="F108" s="38"/>
      <c r="G108" s="44"/>
      <c r="H108" s="44"/>
      <c r="I108" s="44"/>
      <c r="J108" s="38"/>
      <c r="K108" s="38"/>
    </row>
    <row r="109" spans="1:11" s="50" customFormat="1" ht="11.35">
      <c r="A109" s="42" t="s">
        <v>286</v>
      </c>
      <c r="B109" s="42" t="s">
        <v>287</v>
      </c>
      <c r="C109" s="39"/>
      <c r="D109" s="39"/>
      <c r="E109" s="39"/>
      <c r="F109" s="39"/>
      <c r="G109" s="39"/>
      <c r="H109" s="39"/>
      <c r="I109" s="39"/>
      <c r="J109" s="39"/>
      <c r="K109" s="39"/>
    </row>
    <row r="110" spans="1:11">
      <c r="A110" s="143" t="s">
        <v>288</v>
      </c>
      <c r="B110" s="42" t="s">
        <v>289</v>
      </c>
      <c r="C110" s="39"/>
      <c r="D110" s="39"/>
      <c r="E110" s="47"/>
      <c r="F110" s="38"/>
      <c r="G110" s="44"/>
      <c r="H110" s="44"/>
      <c r="I110" s="44"/>
      <c r="J110" s="38"/>
      <c r="K110" s="38"/>
    </row>
    <row r="111" spans="1:11">
      <c r="A111" s="42" t="s">
        <v>290</v>
      </c>
      <c r="B111" s="42" t="s">
        <v>291</v>
      </c>
      <c r="C111" s="39"/>
      <c r="D111" s="39"/>
      <c r="E111" s="47"/>
      <c r="F111" s="38"/>
      <c r="G111" s="44"/>
      <c r="H111" s="44"/>
      <c r="I111" s="44"/>
      <c r="J111" s="38"/>
      <c r="K111" s="38"/>
    </row>
    <row r="112" spans="1:11">
      <c r="A112" s="42" t="s">
        <v>292</v>
      </c>
      <c r="B112" s="42" t="s">
        <v>293</v>
      </c>
      <c r="C112" s="39"/>
      <c r="D112" s="39"/>
      <c r="E112" s="47"/>
      <c r="F112" s="38"/>
      <c r="G112" s="44"/>
      <c r="H112" s="44"/>
      <c r="I112" s="44"/>
      <c r="J112" s="38"/>
      <c r="K112" s="38"/>
    </row>
    <row r="113" spans="1:11">
      <c r="A113" s="42" t="s">
        <v>294</v>
      </c>
      <c r="B113" s="42" t="s">
        <v>295</v>
      </c>
      <c r="C113" s="39"/>
      <c r="E113" s="47"/>
      <c r="F113" s="38"/>
      <c r="G113" s="44"/>
      <c r="H113" s="44"/>
      <c r="I113" s="44"/>
      <c r="J113" s="38"/>
      <c r="K113" s="38"/>
    </row>
    <row r="114" spans="1:11">
      <c r="A114" s="42" t="s">
        <v>296</v>
      </c>
      <c r="B114" s="42" t="s">
        <v>297</v>
      </c>
      <c r="C114" s="39"/>
      <c r="E114" s="47"/>
      <c r="F114" s="38"/>
      <c r="G114" s="44"/>
      <c r="H114" s="44"/>
      <c r="I114" s="44"/>
      <c r="J114" s="38"/>
      <c r="K114" s="38"/>
    </row>
    <row r="115" spans="1:11">
      <c r="A115" s="42" t="s">
        <v>298</v>
      </c>
      <c r="B115" s="42" t="s">
        <v>299</v>
      </c>
      <c r="C115" s="39"/>
      <c r="E115" s="47"/>
      <c r="F115" s="38"/>
      <c r="G115" s="44"/>
      <c r="H115" s="44"/>
      <c r="I115" s="44"/>
      <c r="J115" s="38"/>
      <c r="K115" s="38"/>
    </row>
    <row r="116" spans="1:11">
      <c r="A116" s="42" t="s">
        <v>300</v>
      </c>
      <c r="B116" s="42" t="s">
        <v>301</v>
      </c>
      <c r="C116" s="39"/>
      <c r="E116" s="47"/>
      <c r="F116" s="38"/>
      <c r="G116" s="44"/>
      <c r="H116" s="44"/>
      <c r="I116" s="44"/>
      <c r="J116" s="38"/>
      <c r="K116" s="38"/>
    </row>
    <row r="117" spans="1:11">
      <c r="A117" s="42" t="s">
        <v>302</v>
      </c>
      <c r="B117" s="42" t="s">
        <v>303</v>
      </c>
      <c r="C117" s="39"/>
      <c r="E117" s="47"/>
      <c r="F117" s="38"/>
      <c r="G117" s="44"/>
      <c r="H117" s="44"/>
      <c r="I117" s="44"/>
      <c r="J117" s="38"/>
      <c r="K117" s="38"/>
    </row>
    <row r="118" spans="1:11">
      <c r="A118" s="42" t="s">
        <v>304</v>
      </c>
      <c r="B118" s="42" t="s">
        <v>305</v>
      </c>
      <c r="C118" s="39"/>
      <c r="E118" s="47"/>
      <c r="F118" s="38"/>
      <c r="G118" s="44"/>
      <c r="H118" s="44"/>
      <c r="I118" s="44"/>
      <c r="J118" s="38"/>
      <c r="K118" s="38"/>
    </row>
    <row r="119" spans="1:11">
      <c r="A119" s="42" t="s">
        <v>306</v>
      </c>
      <c r="B119" s="42" t="s">
        <v>307</v>
      </c>
      <c r="C119" s="39"/>
      <c r="E119" s="47"/>
      <c r="F119" s="38"/>
      <c r="G119" s="44"/>
      <c r="H119" s="44"/>
      <c r="I119" s="44"/>
      <c r="J119" s="38"/>
      <c r="K119" s="38"/>
    </row>
    <row r="120" spans="1:11">
      <c r="A120" s="42" t="s">
        <v>308</v>
      </c>
      <c r="B120" s="42" t="s">
        <v>309</v>
      </c>
      <c r="C120" s="39"/>
      <c r="E120" s="47"/>
      <c r="F120" s="38"/>
      <c r="G120" s="44"/>
      <c r="H120" s="44"/>
      <c r="I120" s="44"/>
      <c r="J120" s="38"/>
      <c r="K120" s="38"/>
    </row>
    <row r="121" spans="1:11">
      <c r="A121" s="42" t="s">
        <v>310</v>
      </c>
      <c r="B121" s="42" t="s">
        <v>311</v>
      </c>
      <c r="C121" s="39"/>
      <c r="E121" s="47"/>
      <c r="F121" s="38"/>
      <c r="G121" s="44"/>
      <c r="H121" s="44"/>
      <c r="I121" s="44"/>
      <c r="J121" s="38"/>
      <c r="K121" s="38"/>
    </row>
    <row r="122" spans="1:11">
      <c r="A122" s="42" t="s">
        <v>312</v>
      </c>
      <c r="B122" s="42" t="s">
        <v>313</v>
      </c>
      <c r="C122" s="39"/>
      <c r="E122" s="47"/>
      <c r="F122" s="38"/>
      <c r="G122" s="44"/>
      <c r="H122" s="44"/>
      <c r="I122" s="44"/>
      <c r="J122" s="38"/>
      <c r="K122" s="38"/>
    </row>
    <row r="123" spans="1:11">
      <c r="A123" s="42" t="s">
        <v>314</v>
      </c>
      <c r="B123" s="42" t="s">
        <v>315</v>
      </c>
      <c r="C123" s="39"/>
      <c r="E123" s="47"/>
      <c r="F123" s="38"/>
      <c r="G123" s="44"/>
      <c r="H123" s="44"/>
      <c r="I123" s="44"/>
      <c r="J123" s="38"/>
      <c r="K123" s="38"/>
    </row>
    <row r="124" spans="1:11">
      <c r="A124" s="42" t="s">
        <v>316</v>
      </c>
      <c r="B124" s="42" t="s">
        <v>317</v>
      </c>
      <c r="C124" s="39"/>
      <c r="E124" s="47"/>
      <c r="F124" s="38"/>
      <c r="G124" s="44"/>
      <c r="H124" s="44"/>
      <c r="I124" s="44"/>
      <c r="J124" s="38"/>
      <c r="K124" s="38"/>
    </row>
    <row r="125" spans="1:11">
      <c r="A125" s="42" t="s">
        <v>318</v>
      </c>
      <c r="B125" s="42" t="s">
        <v>319</v>
      </c>
      <c r="C125" s="39"/>
      <c r="E125" s="47"/>
      <c r="F125" s="38"/>
      <c r="G125" s="44"/>
      <c r="H125" s="44"/>
      <c r="I125" s="44"/>
      <c r="J125" s="38"/>
      <c r="K125" s="38"/>
    </row>
    <row r="126" spans="1:11">
      <c r="A126" s="42" t="s">
        <v>320</v>
      </c>
      <c r="B126" s="42" t="s">
        <v>321</v>
      </c>
      <c r="C126" s="39"/>
      <c r="E126" s="47"/>
      <c r="F126" s="38"/>
      <c r="G126" s="44"/>
      <c r="H126" s="44"/>
      <c r="I126" s="44"/>
      <c r="J126" s="38"/>
      <c r="K126" s="38"/>
    </row>
    <row r="127" spans="1:11">
      <c r="A127" s="42" t="s">
        <v>322</v>
      </c>
      <c r="B127" s="42" t="s">
        <v>323</v>
      </c>
      <c r="C127" s="39"/>
      <c r="E127" s="47"/>
      <c r="F127" s="38"/>
      <c r="G127" s="44"/>
      <c r="H127" s="44"/>
      <c r="I127" s="44"/>
      <c r="J127" s="38"/>
      <c r="K127" s="38"/>
    </row>
    <row r="128" spans="1:11">
      <c r="A128" s="42" t="s">
        <v>324</v>
      </c>
      <c r="B128" s="42" t="s">
        <v>325</v>
      </c>
      <c r="C128" s="39"/>
      <c r="E128" s="47"/>
      <c r="F128" s="38"/>
      <c r="G128" s="44"/>
      <c r="H128" s="44"/>
      <c r="I128" s="44"/>
      <c r="J128" s="38"/>
      <c r="K128" s="38"/>
    </row>
    <row r="129" spans="1:11">
      <c r="A129" s="42" t="s">
        <v>326</v>
      </c>
      <c r="B129" s="42" t="s">
        <v>327</v>
      </c>
      <c r="C129" s="39"/>
      <c r="E129" s="47"/>
      <c r="F129" s="38"/>
      <c r="G129" s="44"/>
      <c r="H129" s="44"/>
      <c r="I129" s="44"/>
      <c r="J129" s="38"/>
      <c r="K129" s="38"/>
    </row>
    <row r="130" spans="1:11">
      <c r="A130" s="42" t="s">
        <v>328</v>
      </c>
      <c r="B130" s="42" t="s">
        <v>329</v>
      </c>
      <c r="C130" s="39"/>
      <c r="E130" s="47"/>
      <c r="F130" s="38"/>
      <c r="G130" s="44"/>
      <c r="H130" s="44"/>
      <c r="I130" s="44"/>
      <c r="J130" s="38"/>
      <c r="K130" s="38"/>
    </row>
    <row r="131" spans="1:11">
      <c r="A131" s="42" t="s">
        <v>330</v>
      </c>
      <c r="B131" s="42" t="s">
        <v>331</v>
      </c>
      <c r="C131" s="39"/>
      <c r="E131" s="47"/>
      <c r="F131" s="38"/>
      <c r="G131" s="44"/>
      <c r="H131" s="44"/>
      <c r="I131" s="44"/>
      <c r="J131" s="38"/>
      <c r="K131" s="38"/>
    </row>
    <row r="132" spans="1:11">
      <c r="A132" s="42" t="s">
        <v>332</v>
      </c>
      <c r="B132" s="42" t="s">
        <v>333</v>
      </c>
      <c r="C132" s="39"/>
      <c r="E132" s="47"/>
      <c r="F132" s="38"/>
      <c r="G132" s="44"/>
      <c r="H132" s="44"/>
      <c r="I132" s="44"/>
      <c r="J132" s="38"/>
      <c r="K132" s="38"/>
    </row>
    <row r="133" spans="1:11">
      <c r="A133" s="42" t="s">
        <v>334</v>
      </c>
      <c r="B133" s="42" t="s">
        <v>335</v>
      </c>
      <c r="C133" s="39"/>
      <c r="E133" s="47"/>
      <c r="F133" s="38"/>
      <c r="G133" s="44"/>
      <c r="H133" s="44"/>
      <c r="I133" s="44"/>
      <c r="J133" s="38"/>
      <c r="K133" s="38"/>
    </row>
    <row r="134" spans="1:11">
      <c r="A134" s="42" t="s">
        <v>336</v>
      </c>
      <c r="B134" s="42" t="s">
        <v>337</v>
      </c>
      <c r="C134" s="39"/>
      <c r="E134" s="47"/>
      <c r="F134" s="38"/>
      <c r="G134" s="44"/>
      <c r="H134" s="44"/>
      <c r="I134" s="44"/>
      <c r="J134" s="38"/>
      <c r="K134" s="38"/>
    </row>
    <row r="135" spans="1:11">
      <c r="A135" s="42" t="s">
        <v>338</v>
      </c>
      <c r="B135" s="42" t="s">
        <v>339</v>
      </c>
      <c r="C135" s="39"/>
      <c r="E135" s="47"/>
      <c r="F135" s="38"/>
      <c r="G135" s="44"/>
      <c r="H135" s="44"/>
      <c r="I135" s="44"/>
      <c r="J135" s="38"/>
      <c r="K135" s="38"/>
    </row>
    <row r="136" spans="1:11">
      <c r="A136" s="42" t="s">
        <v>340</v>
      </c>
      <c r="B136" s="42" t="s">
        <v>341</v>
      </c>
      <c r="C136" s="39"/>
      <c r="E136" s="47"/>
      <c r="F136" s="38"/>
      <c r="G136" s="44"/>
      <c r="H136" s="44"/>
      <c r="I136" s="44"/>
      <c r="J136" s="38"/>
      <c r="K136" s="38"/>
    </row>
    <row r="137" spans="1:11">
      <c r="A137" s="42" t="s">
        <v>342</v>
      </c>
      <c r="B137" s="42" t="s">
        <v>343</v>
      </c>
      <c r="C137" s="39"/>
      <c r="E137" s="47"/>
      <c r="F137" s="38"/>
      <c r="G137" s="44"/>
      <c r="H137" s="44"/>
      <c r="I137" s="44"/>
      <c r="J137" s="38"/>
      <c r="K137" s="38"/>
    </row>
    <row r="138" spans="1:11">
      <c r="A138" s="42" t="s">
        <v>344</v>
      </c>
      <c r="B138" s="42" t="s">
        <v>345</v>
      </c>
      <c r="C138" s="39"/>
      <c r="E138" s="47"/>
      <c r="F138" s="38"/>
      <c r="G138" s="44"/>
      <c r="H138" s="44"/>
      <c r="I138" s="44"/>
      <c r="J138" s="38"/>
      <c r="K138" s="38"/>
    </row>
    <row r="139" spans="1:11">
      <c r="A139" s="42" t="s">
        <v>346</v>
      </c>
      <c r="B139" s="42" t="s">
        <v>347</v>
      </c>
      <c r="C139" s="39"/>
      <c r="E139" s="47"/>
      <c r="F139" s="38"/>
      <c r="G139" s="44"/>
      <c r="H139" s="44"/>
      <c r="I139" s="44"/>
      <c r="J139" s="38"/>
      <c r="K139" s="38"/>
    </row>
    <row r="140" spans="1:11">
      <c r="A140" s="42" t="s">
        <v>348</v>
      </c>
      <c r="B140" s="42" t="s">
        <v>349</v>
      </c>
      <c r="C140" s="39"/>
      <c r="E140" s="47"/>
      <c r="F140" s="38"/>
      <c r="G140" s="44"/>
      <c r="H140" s="44"/>
      <c r="I140" s="44"/>
      <c r="J140" s="38"/>
      <c r="K140" s="38"/>
    </row>
    <row r="141" spans="1:11">
      <c r="A141" s="42" t="s">
        <v>350</v>
      </c>
      <c r="B141" s="42" t="s">
        <v>351</v>
      </c>
      <c r="C141" s="39"/>
      <c r="E141" s="47"/>
      <c r="F141" s="38"/>
      <c r="G141" s="44"/>
      <c r="H141" s="44"/>
      <c r="I141" s="44"/>
      <c r="J141" s="38"/>
      <c r="K141" s="38"/>
    </row>
    <row r="142" spans="1:11">
      <c r="A142" s="42" t="s">
        <v>352</v>
      </c>
      <c r="B142" s="42" t="s">
        <v>353</v>
      </c>
      <c r="C142" s="39"/>
      <c r="E142" s="47"/>
      <c r="F142" s="38"/>
      <c r="G142" s="44"/>
      <c r="H142" s="44"/>
      <c r="I142" s="44"/>
      <c r="J142" s="38"/>
      <c r="K142" s="38"/>
    </row>
    <row r="143" spans="1:11">
      <c r="A143" s="42" t="s">
        <v>354</v>
      </c>
      <c r="B143" s="42" t="s">
        <v>355</v>
      </c>
      <c r="C143" s="39"/>
      <c r="E143" s="47"/>
      <c r="F143" s="38"/>
      <c r="G143" s="44"/>
      <c r="H143" s="44"/>
      <c r="I143" s="44"/>
      <c r="J143" s="38"/>
      <c r="K143" s="38"/>
    </row>
    <row r="144" spans="1:11">
      <c r="A144" s="42" t="s">
        <v>356</v>
      </c>
      <c r="B144" s="42" t="s">
        <v>357</v>
      </c>
      <c r="C144" s="39"/>
      <c r="E144" s="47"/>
      <c r="F144" s="38"/>
      <c r="G144" s="44"/>
      <c r="H144" s="44"/>
      <c r="I144" s="44"/>
      <c r="J144" s="38"/>
      <c r="K144" s="38"/>
    </row>
    <row r="145" spans="1:11">
      <c r="A145" s="42" t="s">
        <v>358</v>
      </c>
      <c r="B145" s="42" t="s">
        <v>359</v>
      </c>
      <c r="C145" s="39"/>
      <c r="E145" s="47"/>
      <c r="F145" s="38"/>
      <c r="G145" s="44"/>
      <c r="H145" s="44"/>
      <c r="I145" s="44"/>
      <c r="J145" s="38"/>
      <c r="K145" s="38"/>
    </row>
    <row r="146" spans="1:11">
      <c r="A146" s="42" t="s">
        <v>360</v>
      </c>
      <c r="B146" s="42" t="s">
        <v>361</v>
      </c>
      <c r="C146" s="39"/>
      <c r="E146" s="47"/>
      <c r="F146" s="38"/>
      <c r="G146" s="44"/>
      <c r="H146" s="44"/>
      <c r="I146" s="44"/>
      <c r="J146" s="38"/>
      <c r="K146" s="38"/>
    </row>
    <row r="147" spans="1:11">
      <c r="A147" s="42" t="s">
        <v>362</v>
      </c>
      <c r="B147" s="42" t="s">
        <v>363</v>
      </c>
      <c r="C147" s="39"/>
      <c r="E147" s="47"/>
      <c r="F147" s="38"/>
      <c r="G147" s="44"/>
      <c r="H147" s="44"/>
      <c r="I147" s="44"/>
      <c r="J147" s="38"/>
      <c r="K147" s="38"/>
    </row>
    <row r="148" spans="1:11">
      <c r="A148" s="42" t="s">
        <v>364</v>
      </c>
      <c r="B148" s="42" t="s">
        <v>365</v>
      </c>
      <c r="C148" s="39"/>
      <c r="E148" s="47"/>
      <c r="F148" s="38"/>
      <c r="G148" s="44"/>
      <c r="H148" s="44"/>
      <c r="I148" s="44"/>
      <c r="J148" s="38"/>
      <c r="K148" s="38"/>
    </row>
    <row r="149" spans="1:11">
      <c r="A149" s="42" t="s">
        <v>366</v>
      </c>
      <c r="B149" s="42" t="s">
        <v>367</v>
      </c>
      <c r="C149" s="39"/>
      <c r="E149" s="47"/>
      <c r="F149" s="38"/>
      <c r="G149" s="44"/>
      <c r="H149" s="44"/>
      <c r="I149" s="44"/>
      <c r="J149" s="38"/>
      <c r="K149" s="38"/>
    </row>
    <row r="150" spans="1:11">
      <c r="A150" s="42" t="s">
        <v>368</v>
      </c>
      <c r="B150" s="42" t="s">
        <v>369</v>
      </c>
      <c r="C150" s="39"/>
      <c r="E150" s="47"/>
      <c r="F150" s="38"/>
      <c r="G150" s="44"/>
      <c r="H150" s="44"/>
      <c r="I150" s="44"/>
      <c r="J150" s="38"/>
      <c r="K150" s="38"/>
    </row>
    <row r="151" spans="1:11">
      <c r="A151" s="42" t="s">
        <v>370</v>
      </c>
      <c r="B151" s="42" t="s">
        <v>371</v>
      </c>
      <c r="C151" s="39"/>
      <c r="E151" s="47"/>
      <c r="F151" s="38"/>
      <c r="G151" s="44"/>
      <c r="H151" s="44"/>
      <c r="I151" s="44"/>
      <c r="J151" s="38"/>
      <c r="K151" s="38"/>
    </row>
    <row r="152" spans="1:11">
      <c r="A152" s="42" t="s">
        <v>372</v>
      </c>
      <c r="B152" s="42" t="s">
        <v>373</v>
      </c>
      <c r="C152" s="39"/>
      <c r="E152" s="47"/>
      <c r="F152" s="38"/>
      <c r="G152" s="44"/>
      <c r="H152" s="44"/>
      <c r="I152" s="44"/>
      <c r="J152" s="38"/>
      <c r="K152" s="38"/>
    </row>
    <row r="153" spans="1:11">
      <c r="A153" s="42" t="s">
        <v>374</v>
      </c>
      <c r="B153" s="42" t="s">
        <v>375</v>
      </c>
      <c r="C153" s="39"/>
      <c r="E153" s="47"/>
      <c r="F153" s="38"/>
      <c r="G153" s="44"/>
      <c r="H153" s="44"/>
      <c r="I153" s="44"/>
      <c r="J153" s="38"/>
      <c r="K153" s="38"/>
    </row>
    <row r="154" spans="1:11">
      <c r="A154" s="42" t="s">
        <v>376</v>
      </c>
      <c r="B154" s="42" t="s">
        <v>377</v>
      </c>
      <c r="C154" s="39"/>
      <c r="E154" s="47"/>
      <c r="F154" s="38"/>
      <c r="G154" s="44"/>
      <c r="H154" s="44"/>
      <c r="I154" s="44"/>
      <c r="J154" s="38"/>
      <c r="K154" s="38"/>
    </row>
    <row r="155" spans="1:11">
      <c r="A155" s="42" t="s">
        <v>378</v>
      </c>
      <c r="B155" s="42" t="s">
        <v>91</v>
      </c>
      <c r="C155" s="39"/>
      <c r="E155" s="47"/>
      <c r="F155" s="38"/>
      <c r="G155" s="44"/>
      <c r="H155" s="44"/>
      <c r="I155" s="44"/>
      <c r="J155" s="38"/>
      <c r="K155" s="38"/>
    </row>
    <row r="156" spans="1:11">
      <c r="A156" s="42" t="s">
        <v>79</v>
      </c>
      <c r="B156" s="42" t="s">
        <v>80</v>
      </c>
      <c r="C156" s="39"/>
      <c r="E156" s="47"/>
      <c r="F156" s="38"/>
      <c r="G156" s="44"/>
      <c r="H156" s="44"/>
      <c r="I156" s="44"/>
      <c r="J156" s="38"/>
      <c r="K156" s="38"/>
    </row>
    <row r="157" spans="1:11">
      <c r="A157" s="42" t="s">
        <v>379</v>
      </c>
      <c r="B157" s="42" t="s">
        <v>380</v>
      </c>
      <c r="C157" s="39"/>
      <c r="E157" s="47"/>
      <c r="F157" s="38"/>
      <c r="G157" s="44"/>
      <c r="H157" s="44"/>
      <c r="I157" s="44"/>
      <c r="J157" s="38"/>
      <c r="K157" s="38"/>
    </row>
    <row r="158" spans="1:11">
      <c r="A158" s="42" t="s">
        <v>381</v>
      </c>
      <c r="B158" s="42" t="s">
        <v>382</v>
      </c>
      <c r="C158" s="39"/>
      <c r="E158" s="47"/>
      <c r="F158" s="38"/>
      <c r="G158" s="44"/>
      <c r="H158" s="44"/>
      <c r="I158" s="44"/>
      <c r="J158" s="38"/>
      <c r="K158" s="38"/>
    </row>
    <row r="159" spans="1:11">
      <c r="A159" s="42" t="s">
        <v>383</v>
      </c>
      <c r="B159" s="42" t="s">
        <v>384</v>
      </c>
      <c r="C159" s="39"/>
      <c r="E159" s="47"/>
      <c r="F159" s="38"/>
      <c r="G159" s="44"/>
      <c r="H159" s="44"/>
      <c r="I159" s="44"/>
      <c r="J159" s="38"/>
      <c r="K159" s="38"/>
    </row>
    <row r="160" spans="1:11">
      <c r="A160" s="42" t="s">
        <v>385</v>
      </c>
      <c r="B160" s="42" t="s">
        <v>386</v>
      </c>
      <c r="C160" s="39"/>
      <c r="E160" s="47"/>
      <c r="F160" s="38"/>
      <c r="G160" s="44"/>
      <c r="H160" s="44"/>
      <c r="I160" s="44"/>
      <c r="J160" s="38"/>
      <c r="K160" s="38"/>
    </row>
    <row r="161" spans="1:11">
      <c r="A161" s="42" t="s">
        <v>387</v>
      </c>
      <c r="B161" s="42" t="s">
        <v>388</v>
      </c>
      <c r="C161" s="39"/>
      <c r="D161" s="39"/>
      <c r="E161" s="47"/>
      <c r="F161" s="38"/>
      <c r="G161" s="44"/>
      <c r="H161" s="44"/>
      <c r="I161" s="44"/>
      <c r="J161" s="38"/>
      <c r="K161" s="38"/>
    </row>
    <row r="162" spans="1:11">
      <c r="A162" s="42" t="s">
        <v>389</v>
      </c>
      <c r="B162" s="42" t="s">
        <v>390</v>
      </c>
      <c r="C162" s="39"/>
      <c r="D162" s="39"/>
      <c r="E162" s="47"/>
      <c r="F162" s="38"/>
      <c r="G162" s="44"/>
      <c r="H162" s="44"/>
      <c r="I162" s="44"/>
      <c r="J162" s="38"/>
      <c r="K162" s="38"/>
    </row>
    <row r="163" spans="1:11">
      <c r="A163" s="42" t="s">
        <v>391</v>
      </c>
      <c r="B163" s="42" t="s">
        <v>392</v>
      </c>
      <c r="C163" s="39"/>
      <c r="D163" s="39"/>
      <c r="E163" s="47"/>
      <c r="F163" s="38"/>
      <c r="G163" s="44"/>
      <c r="H163" s="44"/>
      <c r="I163" s="44"/>
      <c r="J163" s="38"/>
      <c r="K163" s="38"/>
    </row>
    <row r="164" spans="1:11">
      <c r="A164" s="42" t="s">
        <v>393</v>
      </c>
      <c r="B164" s="42" t="s">
        <v>394</v>
      </c>
      <c r="C164" s="39"/>
      <c r="D164" s="39"/>
      <c r="E164" s="47"/>
      <c r="F164" s="38"/>
      <c r="G164" s="44"/>
      <c r="H164" s="44"/>
      <c r="I164" s="44"/>
      <c r="J164" s="38"/>
      <c r="K164" s="38"/>
    </row>
    <row r="165" spans="1:11">
      <c r="A165" s="145" t="s">
        <v>395</v>
      </c>
      <c r="B165" s="42" t="s">
        <v>396</v>
      </c>
      <c r="C165" s="39"/>
      <c r="D165" s="39"/>
      <c r="E165" s="47"/>
      <c r="F165" s="38"/>
      <c r="G165" s="44"/>
      <c r="H165" s="44"/>
      <c r="I165" s="44"/>
      <c r="J165" s="38"/>
      <c r="K165" s="38"/>
    </row>
    <row r="166" spans="1:11">
      <c r="A166" s="143" t="s">
        <v>397</v>
      </c>
      <c r="B166" s="42" t="s">
        <v>398</v>
      </c>
      <c r="C166" s="39"/>
      <c r="D166" s="39"/>
      <c r="E166" s="47"/>
      <c r="F166" s="38"/>
      <c r="G166" s="44"/>
      <c r="H166" s="44"/>
      <c r="I166" s="44"/>
      <c r="J166" s="38"/>
      <c r="K166" s="38"/>
    </row>
    <row r="167" spans="1:11">
      <c r="C167" s="39"/>
      <c r="D167" s="39"/>
      <c r="E167" s="47"/>
      <c r="F167" s="38"/>
      <c r="G167" s="44"/>
      <c r="H167" s="44"/>
      <c r="I167" s="44"/>
      <c r="J167" s="38"/>
      <c r="K167" s="38"/>
    </row>
    <row r="168" spans="1:11">
      <c r="C168" s="39"/>
      <c r="D168" s="39"/>
      <c r="E168" s="47"/>
      <c r="F168" s="38"/>
      <c r="G168" s="44"/>
      <c r="H168" s="44"/>
      <c r="I168" s="44"/>
      <c r="J168" s="38"/>
      <c r="K168" s="38"/>
    </row>
    <row r="169" spans="1:11">
      <c r="C169" s="39"/>
      <c r="D169" s="39"/>
      <c r="E169" s="47"/>
      <c r="F169" s="38"/>
      <c r="G169" s="44"/>
      <c r="H169" s="44"/>
      <c r="I169" s="44"/>
      <c r="J169" s="38"/>
      <c r="K169" s="38"/>
    </row>
    <row r="170" spans="1:11">
      <c r="C170" s="39"/>
      <c r="D170" s="39"/>
      <c r="E170" s="47"/>
      <c r="F170" s="38"/>
      <c r="G170" s="44"/>
      <c r="H170" s="44"/>
      <c r="I170" s="44"/>
      <c r="J170" s="38"/>
      <c r="K170" s="38"/>
    </row>
    <row r="171" spans="1:11">
      <c r="C171" s="39"/>
      <c r="D171" s="39"/>
      <c r="E171" s="47"/>
      <c r="F171" s="38"/>
      <c r="G171" s="44"/>
      <c r="H171" s="44"/>
      <c r="I171" s="44"/>
      <c r="J171" s="38"/>
      <c r="K171" s="38"/>
    </row>
    <row r="172" spans="1:11">
      <c r="C172" s="39"/>
      <c r="D172" s="39"/>
      <c r="E172" s="47"/>
      <c r="F172" s="38"/>
      <c r="G172" s="44"/>
      <c r="H172" s="44"/>
      <c r="I172" s="44"/>
      <c r="J172" s="38"/>
      <c r="K172" s="38"/>
    </row>
    <row r="173" spans="1:11">
      <c r="C173" s="39"/>
      <c r="D173" s="39"/>
      <c r="E173" s="47"/>
      <c r="F173" s="38"/>
      <c r="G173" s="44"/>
      <c r="H173" s="44"/>
      <c r="I173" s="44"/>
      <c r="J173" s="38"/>
      <c r="K173" s="38"/>
    </row>
    <row r="174" spans="1:11">
      <c r="C174" s="39"/>
      <c r="D174" s="39"/>
      <c r="E174" s="47"/>
      <c r="F174" s="38"/>
      <c r="G174" s="44"/>
      <c r="H174" s="44"/>
      <c r="I174" s="44"/>
      <c r="J174" s="38"/>
      <c r="K174" s="38"/>
    </row>
    <row r="175" spans="1:11">
      <c r="C175" s="39"/>
      <c r="D175" s="39"/>
      <c r="E175" s="47"/>
      <c r="F175" s="38"/>
      <c r="G175" s="44"/>
      <c r="H175" s="44"/>
      <c r="I175" s="44"/>
      <c r="J175" s="38"/>
      <c r="K175" s="38"/>
    </row>
    <row r="176" spans="1:11">
      <c r="C176" s="39"/>
      <c r="D176" s="39"/>
      <c r="E176" s="47"/>
      <c r="F176" s="38"/>
      <c r="G176" s="44"/>
      <c r="H176" s="44"/>
      <c r="I176" s="44"/>
      <c r="J176" s="38"/>
      <c r="K176" s="38"/>
    </row>
    <row r="177" spans="3:11">
      <c r="C177" s="39"/>
      <c r="D177" s="39"/>
      <c r="E177" s="47"/>
      <c r="F177" s="38"/>
      <c r="G177" s="44"/>
      <c r="H177" s="44"/>
      <c r="I177" s="44"/>
      <c r="J177" s="38"/>
      <c r="K177" s="38"/>
    </row>
    <row r="178" spans="3:11">
      <c r="C178" s="39"/>
      <c r="D178" s="39"/>
      <c r="E178" s="47"/>
      <c r="F178" s="38"/>
      <c r="G178" s="44"/>
      <c r="H178" s="44"/>
      <c r="I178" s="44"/>
      <c r="J178" s="38"/>
      <c r="K178" s="38"/>
    </row>
    <row r="179" spans="3:11">
      <c r="C179" s="39"/>
      <c r="D179" s="39"/>
      <c r="E179" s="47"/>
      <c r="F179" s="38"/>
      <c r="G179" s="44"/>
      <c r="H179" s="44"/>
      <c r="I179" s="44"/>
      <c r="J179" s="38"/>
      <c r="K179" s="38"/>
    </row>
    <row r="180" spans="3:11">
      <c r="C180" s="39"/>
      <c r="D180" s="39"/>
      <c r="E180" s="47"/>
      <c r="F180" s="38"/>
      <c r="G180" s="44"/>
      <c r="H180" s="44"/>
      <c r="I180" s="44"/>
      <c r="J180" s="38"/>
      <c r="K180" s="38"/>
    </row>
    <row r="181" spans="3:11">
      <c r="C181" s="39"/>
      <c r="D181" s="39"/>
      <c r="E181" s="47"/>
      <c r="F181" s="38"/>
      <c r="G181" s="44"/>
      <c r="H181" s="44"/>
      <c r="I181" s="44"/>
      <c r="J181" s="38"/>
      <c r="K181" s="38"/>
    </row>
    <row r="182" spans="3:11">
      <c r="C182" s="39"/>
      <c r="D182" s="39"/>
      <c r="E182" s="47"/>
      <c r="F182" s="38"/>
      <c r="G182" s="44"/>
      <c r="H182" s="44"/>
      <c r="I182" s="44"/>
      <c r="J182" s="38"/>
      <c r="K182" s="38"/>
    </row>
    <row r="183" spans="3:11">
      <c r="C183" s="39"/>
      <c r="D183" s="39"/>
      <c r="E183" s="47"/>
      <c r="F183" s="38"/>
      <c r="G183" s="44"/>
      <c r="H183" s="44"/>
      <c r="I183" s="44"/>
      <c r="J183" s="38"/>
      <c r="K183" s="38"/>
    </row>
    <row r="184" spans="3:11">
      <c r="C184" s="39"/>
      <c r="D184" s="39"/>
      <c r="E184" s="47"/>
      <c r="F184" s="38"/>
      <c r="G184" s="44"/>
      <c r="H184" s="44"/>
      <c r="I184" s="44"/>
      <c r="J184" s="38"/>
      <c r="K184" s="38"/>
    </row>
    <row r="185" spans="3:11">
      <c r="C185" s="39"/>
      <c r="D185" s="39"/>
      <c r="E185" s="47"/>
      <c r="F185" s="38"/>
      <c r="G185" s="44"/>
      <c r="H185" s="44"/>
      <c r="I185" s="44"/>
      <c r="J185" s="38"/>
      <c r="K185" s="38"/>
    </row>
    <row r="186" spans="3:11">
      <c r="C186" s="39"/>
      <c r="D186" s="39"/>
      <c r="E186" s="47"/>
      <c r="F186" s="38"/>
      <c r="G186" s="44"/>
      <c r="H186" s="44"/>
      <c r="I186" s="44"/>
      <c r="J186" s="38"/>
      <c r="K186" s="38"/>
    </row>
    <row r="187" spans="3:11">
      <c r="C187" s="39"/>
      <c r="D187" s="39"/>
      <c r="E187" s="47"/>
      <c r="F187" s="38"/>
      <c r="G187" s="44"/>
      <c r="H187" s="44"/>
      <c r="I187" s="44"/>
      <c r="J187" s="38"/>
      <c r="K187" s="38"/>
    </row>
    <row r="188" spans="3:11">
      <c r="C188" s="39"/>
      <c r="D188" s="39"/>
      <c r="E188" s="47"/>
      <c r="F188" s="38"/>
      <c r="G188" s="44"/>
      <c r="H188" s="44"/>
      <c r="I188" s="44"/>
      <c r="J188" s="38"/>
      <c r="K188" s="38"/>
    </row>
    <row r="189" spans="3:11">
      <c r="C189" s="39"/>
      <c r="D189" s="39"/>
      <c r="E189" s="47"/>
      <c r="F189" s="38"/>
      <c r="G189" s="38"/>
      <c r="H189" s="38"/>
      <c r="I189" s="38"/>
      <c r="J189" s="38"/>
      <c r="K189" s="38"/>
    </row>
    <row r="190" spans="3:11">
      <c r="C190" s="39"/>
      <c r="D190" s="39"/>
      <c r="E190" s="47"/>
      <c r="F190" s="38"/>
      <c r="G190" s="38"/>
      <c r="H190" s="38"/>
      <c r="I190" s="38"/>
      <c r="J190" s="38"/>
      <c r="K190" s="38"/>
    </row>
    <row r="191" spans="3:11">
      <c r="C191" s="39"/>
    </row>
    <row r="192" spans="3:11">
      <c r="C192" s="39"/>
    </row>
    <row r="193" spans="3:3">
      <c r="C193" s="39"/>
    </row>
    <row r="194" spans="3:3">
      <c r="C194" s="39"/>
    </row>
    <row r="195" spans="3:3">
      <c r="C195" s="39"/>
    </row>
    <row r="196" spans="3:3">
      <c r="C196" s="39"/>
    </row>
  </sheetData>
  <sheetProtection formatCells="0" selectLockedCells="1"/>
  <dataValidations count="1">
    <dataValidation type="list" allowBlank="1" showInputMessage="1" showErrorMessage="1" sqref="F15">
      <formula1>"TRUE,FALSE"</formula1>
    </dataValidation>
  </dataValidations>
  <pageMargins left="0.7" right="0.7" top="0.75" bottom="0.75" header="0.3" footer="0.3"/>
  <pageSetup orientation="portrait" r:id="rId1"/>
  <headerFooter>
    <oddHeader>&amp;R&amp;"Aptos"&amp;10&amp;K000000 Classification - Public / Publique&amp;1#_x000D_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d81ce1d-f4dd-4887-a213-cbff3a8baecf">4FS3Y3TYP6PW-1175827790-238</_dlc_DocId>
    <TaxCatchAll xmlns="cd81ce1d-f4dd-4887-a213-cbff3a8baecf">
      <Value>3</Value>
    </TaxCatchAll>
    <TaxKeywordTaxHTField xmlns="cd81ce1d-f4dd-4887-a213-cbff3a8baecf">
      <Terms xmlns="http://schemas.microsoft.com/office/infopath/2007/PartnerControls"/>
    </TaxKeywordTaxHTField>
    <ActivityTaxHTField0 xmlns="cd81ce1d-f4dd-4887-a213-cbff3a8baecf">
      <Terms xmlns="http://schemas.microsoft.com/office/infopath/2007/PartnerControls">
        <TermInfo xmlns="http://schemas.microsoft.com/office/infopath/2007/PartnerControls">
          <TermName xmlns="http://schemas.microsoft.com/office/infopath/2007/PartnerControls">Forms Management</TermName>
          <TermId xmlns="http://schemas.microsoft.com/office/infopath/2007/PartnerControls">adda760c-502a-47cd-8be0-6ee0871d74b6</TermId>
        </TermInfo>
      </Terms>
    </ActivityTaxHTField0>
    <_dlc_DocIdPersistId xmlns="cd81ce1d-f4dd-4887-a213-cbff3a8baecf" xsi:nil="true"/>
    <_dlc_DocIdUrl xmlns="cd81ce1d-f4dd-4887-a213-cbff3a8baecf">
      <Url>https://oidrc.sharepoint.com/sites/int-grp-fwwg/_layouts/15/DocIdRedir.aspx?ID=4FS3Y3TYP6PW-1175827790-238</Url>
      <Description>4FS3Y3TYP6PW-1175827790-238</Description>
    </_dlc_DocIdUrl>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IDRC Spreadsheet" ma:contentTypeID="0x01010004CBDDF529E62D4BBD808D856F48BBCA00EE3C5D5D129CF0429006AC6E0FE769C9" ma:contentTypeVersion="38" ma:contentTypeDescription="Blank MS Excel spreadsheet" ma:contentTypeScope="" ma:versionID="2787eb2b588d3fd148ed90687c0405e6">
  <xsd:schema xmlns:xsd="http://www.w3.org/2001/XMLSchema" xmlns:xs="http://www.w3.org/2001/XMLSchema" xmlns:p="http://schemas.microsoft.com/office/2006/metadata/properties" xmlns:ns2="cd81ce1d-f4dd-4887-a213-cbff3a8baecf" targetNamespace="http://schemas.microsoft.com/office/2006/metadata/properties" ma:root="true" ma:fieldsID="890a7afe2dcac35191329929c1e1061b" ns2:_="">
    <xsd:import namespace="cd81ce1d-f4dd-4887-a213-cbff3a8baecf"/>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TaxCatchAllLabel" minOccurs="0"/>
                <xsd:element ref="ns2:TaxCatchAll" minOccurs="0"/>
                <xsd:element ref="ns2:Activity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81ce1d-f4dd-4887-a213-cbff3a8bae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TaxKeywordTaxHTField" ma:index="12" nillable="true" ma:taxonomy="true" ma:internalName="TaxKeywordTaxHTField" ma:taxonomyFieldName="TaxKeyword" ma:displayName="Enterprise Keywords" ma:readOnly="false" ma:fieldId="{23f27201-bee3-471e-b2e7-b64fd8b7ca38}" ma:taxonomyMulti="true" ma:sspId="05d38cd3-606d-4b49-b83a-61340fd14452" ma:termSetId="00000000-0000-0000-0000-000000000000" ma:anchorId="00000000-0000-0000-0000-000000000000" ma:open="true" ma:isKeyword="true">
      <xsd:complexType>
        <xsd:sequence>
          <xsd:element ref="pc:Terms" minOccurs="0" maxOccurs="1"/>
        </xsd:sequence>
      </xsd:complexType>
    </xsd:element>
    <xsd:element name="TaxCatchAllLabel" ma:index="13" nillable="true" ma:displayName="Taxonomy Catch All Column1" ma:hidden="true" ma:list="{4002b421-c7b4-468f-aff1-b4de9c201048}" ma:internalName="TaxCatchAllLabel" ma:readOnly="true" ma:showField="CatchAllDataLabel" ma:web="cd81ce1d-f4dd-4887-a213-cbff3a8baecf">
      <xsd:complexType>
        <xsd:complexContent>
          <xsd:extension base="dms:MultiChoiceLookup">
            <xsd:sequence>
              <xsd:element name="Value" type="dms:Lookup" maxOccurs="unbounded" minOccurs="0" nillable="true"/>
            </xsd:sequence>
          </xsd:extension>
        </xsd:complexContent>
      </xsd:complexType>
    </xsd:element>
    <xsd:element name="TaxCatchAll" ma:index="14" nillable="true" ma:displayName="Taxonomy Catch All Column" ma:hidden="true" ma:list="{4002b421-c7b4-468f-aff1-b4de9c201048}" ma:internalName="TaxCatchAll" ma:readOnly="false" ma:showField="CatchAllData" ma:web="cd81ce1d-f4dd-4887-a213-cbff3a8baecf">
      <xsd:complexType>
        <xsd:complexContent>
          <xsd:extension base="dms:MultiChoiceLookup">
            <xsd:sequence>
              <xsd:element name="Value" type="dms:Lookup" maxOccurs="unbounded" minOccurs="0" nillable="true"/>
            </xsd:sequence>
          </xsd:extension>
        </xsd:complexContent>
      </xsd:complexType>
    </xsd:element>
    <xsd:element name="ActivityTaxHTField0" ma:index="16" nillable="true" ma:taxonomy="true" ma:internalName="ActivityTaxHTField0" ma:taxonomyFieldName="Activity" ma:displayName="Activity" ma:readOnly="false" ma:fieldId="{d9b2ac47-fe2b-4d22-be0e-a32c301f7280}" ma:sspId="05d38cd3-606d-4b49-b83a-61340fd14452" ma:termSetId="443b521e-e17d-4fb6-af02-88cf3ec8d6cc"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False</openByDefault>
  <xsnScope/>
</customXsn>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4ABA2B1-8EC7-4B40-800A-6D3A57BF673A}">
  <ds:schemaRefs>
    <ds:schemaRef ds:uri="http://schemas.microsoft.com/office/2006/documentManagement/types"/>
    <ds:schemaRef ds:uri="http://purl.org/dc/terms/"/>
    <ds:schemaRef ds:uri="http://schemas.microsoft.com/office/infopath/2007/PartnerControls"/>
    <ds:schemaRef ds:uri="http://purl.org/dc/elements/1.1/"/>
    <ds:schemaRef ds:uri="http://purl.org/dc/dcmitype/"/>
    <ds:schemaRef ds:uri="http://schemas.microsoft.com/office/2006/metadata/properties"/>
    <ds:schemaRef ds:uri="http://www.w3.org/XML/1998/namespace"/>
    <ds:schemaRef ds:uri="http://schemas.openxmlformats.org/package/2006/metadata/core-properties"/>
    <ds:schemaRef ds:uri="cd81ce1d-f4dd-4887-a213-cbff3a8baecf"/>
  </ds:schemaRefs>
</ds:datastoreItem>
</file>

<file path=customXml/itemProps2.xml><?xml version="1.0" encoding="utf-8"?>
<ds:datastoreItem xmlns:ds="http://schemas.openxmlformats.org/officeDocument/2006/customXml" ds:itemID="{A4668B82-1344-4E82-BC87-92B8CFDE5211}">
  <ds:schemaRefs>
    <ds:schemaRef ds:uri="http://schemas.microsoft.com/sharepoint/v3/contenttype/forms"/>
  </ds:schemaRefs>
</ds:datastoreItem>
</file>

<file path=customXml/itemProps3.xml><?xml version="1.0" encoding="utf-8"?>
<ds:datastoreItem xmlns:ds="http://schemas.openxmlformats.org/officeDocument/2006/customXml" ds:itemID="{876C29C1-1FE6-4C7E-9C30-687090A280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81ce1d-f4dd-4887-a213-cbff3a8ba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AD566FC-E117-4CF2-ADE3-4D805CC1E968}">
  <ds:schemaRefs>
    <ds:schemaRef ds:uri="http://schemas.microsoft.com/office/2006/metadata/customXsn"/>
  </ds:schemaRefs>
</ds:datastoreItem>
</file>

<file path=customXml/itemProps5.xml><?xml version="1.0" encoding="utf-8"?>
<ds:datastoreItem xmlns:ds="http://schemas.openxmlformats.org/officeDocument/2006/customXml" ds:itemID="{71E28EA2-A75B-4A88-9DDD-8087781EDC1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Summary</vt:lpstr>
      <vt:lpstr>Personnel Costs</vt:lpstr>
      <vt:lpstr>Research Costs</vt:lpstr>
      <vt:lpstr>Equipment</vt:lpstr>
      <vt:lpstr>Monitoring &amp; Evaluation</vt:lpstr>
      <vt:lpstr>Knowledge Sharing and Research </vt:lpstr>
      <vt:lpstr>Matching Support</vt:lpstr>
      <vt:lpstr>Indirect Costs</vt:lpstr>
      <vt:lpstr>Consolidated</vt:lpstr>
      <vt:lpstr>Tables</vt:lpstr>
      <vt:lpstr>Check_Locked</vt:lpstr>
      <vt:lpstr>Currencies_Table</vt:lpstr>
      <vt:lpstr>Currency</vt:lpstr>
      <vt:lpstr>Summary!DataEntry</vt:lpstr>
      <vt:lpstr>IC_SheetPercent</vt:lpstr>
      <vt:lpstr>Version_Code</vt:lpstr>
      <vt:lpstr>Yes_No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Kupeka</dc:creator>
  <cp:keywords/>
  <dc:description/>
  <cp:lastModifiedBy>hp</cp:lastModifiedBy>
  <cp:revision/>
  <cp:lastPrinted>2026-05-28T08:04:22Z</cp:lastPrinted>
  <dcterms:created xsi:type="dcterms:W3CDTF">2021-06-07T19:19:56Z</dcterms:created>
  <dcterms:modified xsi:type="dcterms:W3CDTF">2026-11-03T09:38:41Z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4105</vt:lpwstr>
  </property>
  <property fmtid="{D5CDD505-2E9C-101B-9397-08002B2CF9AE}" pid="3" name="TaxKeyword">
    <vt:lpwstr/>
  </property>
  <property fmtid="{D5CDD505-2E9C-101B-9397-08002B2CF9AE}" pid="4" name="Activity">
    <vt:lpwstr>3;#Forms Management|adda760c-502a-47cd-8be0-6ee0871d74b6</vt:lpwstr>
  </property>
  <property fmtid="{D5CDD505-2E9C-101B-9397-08002B2CF9AE}" pid="5" name="ContentTypeId">
    <vt:lpwstr>0x01010004CBDDF529E62D4BBD808D856F48BBCA00EE3C5D5D129CF0429006AC6E0FE769C9</vt:lpwstr>
  </property>
  <property fmtid="{D5CDD505-2E9C-101B-9397-08002B2CF9AE}" pid="6" name="_dlc_DocIdItemGuid">
    <vt:lpwstr>b97116b8-aa34-4d78-a9d2-0b6997fb04d2</vt:lpwstr>
  </property>
  <property fmtid="{D5CDD505-2E9C-101B-9397-08002B2CF9AE}" pid="7" name="Responsible Unit">
    <vt:lpwstr>99;#Grant Administration Division|e579acba-f579-40a9-b203-c5994a6f045b</vt:lpwstr>
  </property>
  <property fmtid="{D5CDD505-2E9C-101B-9397-08002B2CF9AE}" pid="8" name="MSIP_Label_b1ee68e9-5c56-42b2-8a48-363f553e7da0_Enabled">
    <vt:lpwstr>true</vt:lpwstr>
  </property>
  <property fmtid="{D5CDD505-2E9C-101B-9397-08002B2CF9AE}" pid="9" name="MSIP_Label_b1ee68e9-5c56-42b2-8a48-363f553e7da0_SetDate">
    <vt:lpwstr>2026-03-27T13:55:00Z</vt:lpwstr>
  </property>
  <property fmtid="{D5CDD505-2E9C-101B-9397-08002B2CF9AE}" pid="10" name="MSIP_Label_b1ee68e9-5c56-42b2-8a48-363f553e7da0_Method">
    <vt:lpwstr>Privileged</vt:lpwstr>
  </property>
  <property fmtid="{D5CDD505-2E9C-101B-9397-08002B2CF9AE}" pid="11" name="MSIP_Label_b1ee68e9-5c56-42b2-8a48-363f553e7da0_Name">
    <vt:lpwstr>Public</vt:lpwstr>
  </property>
  <property fmtid="{D5CDD505-2E9C-101B-9397-08002B2CF9AE}" pid="12" name="MSIP_Label_b1ee68e9-5c56-42b2-8a48-363f553e7da0_SiteId">
    <vt:lpwstr>a7498537-0e38-4077-8382-ebd7d9214f53</vt:lpwstr>
  </property>
  <property fmtid="{D5CDD505-2E9C-101B-9397-08002B2CF9AE}" pid="13" name="MSIP_Label_b1ee68e9-5c56-42b2-8a48-363f553e7da0_ActionId">
    <vt:lpwstr>f301cb3b-4f6f-44bc-ba63-fc946b44df15</vt:lpwstr>
  </property>
  <property fmtid="{D5CDD505-2E9C-101B-9397-08002B2CF9AE}" pid="14" name="MSIP_Label_b1ee68e9-5c56-42b2-8a48-363f553e7da0_ContentBits">
    <vt:lpwstr>1</vt:lpwstr>
  </property>
  <property fmtid="{D5CDD505-2E9C-101B-9397-08002B2CF9AE}" pid="15" name="MSIP_Label_b1ee68e9-5c56-42b2-8a48-363f553e7da0_Tag">
    <vt:lpwstr>10, 0, 1, 1</vt:lpwstr>
  </property>
</Properties>
</file>